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総務部\財政課\財政・契約グループ\財政関係\各種調査\●財政状況資料集の作成（総務省）\平成31年度\"/>
    </mc:Choice>
  </mc:AlternateContent>
  <bookViews>
    <workbookView xWindow="0" yWindow="0" windowWidth="15360" windowHeight="7635" tabRatio="919" firstSheet="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CO37" i="10"/>
  <c r="CO38" i="10" s="1"/>
  <c r="CO39" i="10" s="1"/>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<sst xmlns="http://schemas.openxmlformats.org/spreadsheetml/2006/main" count="1105" uniqueCount="626">
  <si>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</si>
  <si>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</si>
  <si>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</si>
  <si>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</si>
  <si>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</si>
  <si>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</si>
  <si>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</si>
  <si>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</si>
  <si>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</si>
  <si>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</si>
  <si>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</si>
  <si>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</si>
  <si>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</si>
  <si>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</si>
  <si>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</si>
  <si>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</si>
  <si>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</si>
  <si>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</si>
  <si>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</si>
  <si>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</si>
  <si>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</si>
  <si>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</si>
  <si>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</si>
  <si>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</si>
  <si>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</si>
  <si>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</si>
  <si>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</si>
  <si>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</si>
  <si>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</si>
  <si>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</si>
  <si>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</si>
  <si>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</si>
  <si>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</si>
  <si>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</si>
  <si>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</si>
  <si>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</si>
  <si>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</si>
  <si>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</si>
  <si>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</si>
  <si>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</si>
  <si>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</si>
  <si>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</si>
  <si>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</si>
  <si>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</si>
  <si>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</si>
  <si>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</si>
  <si>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</si>
  <si>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</si>
  <si>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</si>
  <si>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</si>
  <si>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</si>
  <si>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</si>
  <si>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</si>
  <si>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</si>
  <si>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</si>
  <si>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</si>
  <si>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</si>
  <si>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</si>
  <si>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</si>
  <si>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</si>
  <si>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</si>
  <si>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</si>
  <si>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</si>
  <si>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</si>
  <si>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</si>
  <si>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</si>
  <si>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</si>
  <si>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</si>
  <si>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</si>
  <si>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</si>
  <si>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</si>
  <si>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</si>
  <si>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</si>
  <si>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</si>
  <si>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</si>
  <si>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</si>
  <si>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</si>
  <si>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</si>
  <si>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</si>
  <si>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</si>
  <si>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</si>
  <si>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</si>
  <si>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</si>
  <si>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</si>
  <si>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</si>
  <si>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</si>
  <si>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</si>
  <si>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</si>
  <si>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</si>
  <si>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</si>
  <si>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</si>
  <si>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</si>
  <si>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</si>
  <si>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</si>
  <si>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</si>
  <si>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</si>
  <si>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</si>
  <si>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</si>
  <si>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</si>
  <si>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</si>
  <si>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</si>
  <si>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</si>
  <si>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</si>
  <si>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</si>
  <si>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</si>
  <si>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</si>
  <si>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</si>
  <si>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</si>
  <si>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</si>
  <si>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</si>
  <si>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</si>
  <si>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</si>
  <si>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</si>
  <si>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</si>
  <si>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</si>
  <si>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</si>
  <si>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</si>
  <si>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</si>
  <si>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</si>
  <si>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</si>
  <si>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</si>
  <si>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</si>
  <si>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</si>
  <si>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</si>
  <si>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</si>
  <si>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</si>
  <si>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</si>
  <si>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</si>
  <si>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</si>
  <si>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</si>
  <si>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</si>
  <si>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</si>
  <si>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</si>
  <si>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</si>
  <si>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</si>
  <si>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</si>
  <si>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</si>
  <si>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</si>
  <si>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</si>
  <si>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</si>
  <si>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</si>
  <si>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</si>
  <si>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</si>
  <si>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</si>
  <si>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</si>
  <si>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</si>
  <si>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</si>
  <si>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</si>
  <si>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</si>
  <si>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</si>
  <si>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</si>
  <si>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滝川市病院事業会計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</si>
  <si>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</si>
  <si>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</si>
  <si>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</si>
  <si>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</si>
  <si>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</si>
  <si>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</si>
  <si>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</si>
  <si>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</si>
  <si>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</si>
  <si>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</si>
  <si>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</si>
  <si>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</si>
  <si>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</si>
  <si>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</si>
  <si>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</si>
  <si>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</si>
  <si>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</si>
  <si>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</si>
  <si>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</si>
  <si>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</si>
  <si>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</si>
  <si>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</si>
  <si>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</si>
  <si>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</si>
  <si>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</si>
  <si>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</si>
  <si>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</si>
  <si>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</si>
  <si>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</si>
  <si>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</si>
  <si>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</si>
  <si>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</si>
  <si>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</si>
  <si>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</si>
  <si>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</si>
  <si>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</si>
  <si>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</si>
  <si>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</si>
  <si>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</si>
  <si>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</si>
  <si>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</si>
  <si>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</si>
  <si>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</si>
  <si>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</si>
  <si>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</si>
  <si>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</si>
  <si>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</si>
  <si>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</si>
  <si>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</si>
  <si>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</si>
  <si>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</si>
  <si>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</si>
  <si>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</si>
  <si>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</si>
  <si>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</si>
  <si>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</si>
  <si>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</si>
  <si>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</si>
  <si>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</si>
  <si>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</si>
  <si>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</si>
  <si>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</si>
  <si>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</si>
  <si>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</si>
  <si>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北海道滝川市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</si>
  <si>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</si>
  <si>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</si>
  <si>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</si>
  <si>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</si>
  <si>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</si>
  <si>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</si>
  <si>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</si>
  <si>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</si>
  <si>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</si>
  <si>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</si>
  <si>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</si>
  <si>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</si>
  <si>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</si>
  <si>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</si>
  <si>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</si>
  <si>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</si>
  <si>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</si>
  <si>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</si>
  <si>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</si>
  <si>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</si>
  <si>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</si>
  <si>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</si>
  <si>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</si>
  <si>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</si>
  <si>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</si>
  <si>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</si>
  <si>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</si>
  <si>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</si>
  <si>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</si>
  <si>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</si>
  <si>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</si>
  <si>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</si>
  <si>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</si>
  <si>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</si>
  <si>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</si>
  <si>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</si>
  <si>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</si>
  <si>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</si>
  <si>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</si>
  <si>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</si>
  <si>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</si>
  <si>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</si>
  <si>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</si>
  <si>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</si>
  <si>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</si>
  <si>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</si>
  <si>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</si>
  <si>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</si>
  <si>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</si>
  <si>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</si>
  <si>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</si>
  <si>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</si>
  <si>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</si>
  <si>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</si>
  <si>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</si>
  <si>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</si>
  <si>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</si>
  <si>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</si>
  <si>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</si>
  <si>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</si>
  <si>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</si>
  <si>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</si>
  <si>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</si>
  <si>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</si>
  <si>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</si>
  <si>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</si>
  <si>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</si>
  <si>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</si>
  <si>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</si>
  <si>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</si>
  <si>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</si>
  <si>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</si>
  <si>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</si>
  <si>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</si>
  <si>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</si>
  <si>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</si>
  <si>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</si>
  <si>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</si>
  <si>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</si>
  <si>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</si>
  <si>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</si>
  <si>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</si>
  <si>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</si>
  <si>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</si>
  <si>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</si>
  <si>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</si>
  <si>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</si>
  <si>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</si>
  <si>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</si>
  <si>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</si>
  <si>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</si>
  <si>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</si>
  <si>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</si>
  <si>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</si>
  <si>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</si>
  <si>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</si>
  <si>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</si>
  <si>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</si>
  <si>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</si>
  <si>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</si>
  <si>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</si>
  <si>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</si>
  <si>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</si>
  <si>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</si>
  <si>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</si>
  <si>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</si>
  <si>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</si>
  <si>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</si>
  <si>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</si>
  <si>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</si>
  <si>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</si>
  <si>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</si>
  <si>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</si>
  <si>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</si>
  <si>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</si>
  <si>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</si>
  <si>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</si>
  <si>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</si>
  <si>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</si>
  <si>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</si>
  <si>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</si>
  <si>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</si>
  <si>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</si>
  <si>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</si>
  <si>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</si>
  <si>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</si>
  <si>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</si>
  <si>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</si>
  <si>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</si>
  <si>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</si>
  <si>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</si>
  <si>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</si>
  <si>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</si>
  <si>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</si>
  <si>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</si>
  <si>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</si>
  <si>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</si>
  <si>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</si>
  <si>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</si>
  <si>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</si>
  <si>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</si>
  <si>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</si>
  <si>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</si>
  <si>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</si>
  <si>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</si>
  <si>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</si>
  <si>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</si>
  <si>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</si>
  <si>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</si>
  <si>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</si>
  <si>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</si>
  <si>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</si>
  <si>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</si>
  <si>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</si>
  <si>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北海道滝川市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</si>
  <si>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</si>
  <si>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</si>
  <si>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</si>
  <si>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</si>
  <si>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</si>
  <si>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</si>
  <si>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</si>
  <si>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</si>
  <si>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</si>
  <si>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</si>
  <si>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</si>
  <si>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</si>
  <si>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</si>
  <si>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</si>
  <si>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</si>
  <si>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</si>
  <si>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</si>
  <si>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</si>
  <si>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</si>
  <si>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</si>
  <si>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</si>
  <si>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</si>
  <si>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</si>
  <si>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</si>
  <si>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</si>
  <si>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</si>
  <si>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</si>
  <si>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</si>
  <si>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</si>
  <si>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</si>
  <si>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</si>
  <si>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</si>
  <si>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</si>
  <si>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</si>
  <si>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</si>
  <si>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</si>
  <si>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</si>
  <si>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</si>
  <si>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</si>
  <si>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</si>
  <si>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</si>
  <si>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</si>
  <si>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</si>
  <si>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</si>
  <si>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</si>
  <si>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</si>
  <si>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</si>
  <si>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</si>
  <si>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</si>
  <si>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</si>
  <si>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</si>
  <si>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</si>
  <si>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</si>
  <si>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</si>
  <si>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</si>
  <si>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</si>
  <si>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</si>
  <si>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</si>
  <si>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</si>
  <si>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</si>
  <si>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</si>
  <si>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</si>
  <si>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</si>
  <si>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</si>
  <si>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</si>
  <si>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</si>
  <si>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</si>
  <si>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</si>
  <si>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</si>
  <si>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</si>
  <si>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</si>
  <si>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</si>
  <si>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</si>
  <si>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</si>
  <si>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</si>
  <si>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</si>
  <si>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</si>
  <si>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</si>
  <si>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</si>
  <si>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</si>
  <si>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</si>
  <si>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</si>
  <si>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</si>
  <si>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</si>
  <si>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</si>
  <si>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</si>
  <si>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</si>
  <si>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</si>
  <si>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</si>
  <si>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</si>
  <si>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</si>
  <si>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</si>
  <si>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</si>
  <si>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</si>
  <si>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</si>
  <si>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</si>
  <si>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</si>
  <si>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</si>
  <si>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</si>
  <si>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</si>
  <si>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滝川市下水道事業会計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</si>
  <si>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</si>
  <si>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</si>
  <si>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滝川市病院事業会計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</si>
  <si>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</si>
  <si>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</si>
  <si>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</si>
  <si>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</si>
  <si>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</si>
  <si>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</si>
  <si>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</si>
  <si>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</si>
  <si>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</si>
  <si>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</si>
  <si>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</si>
  <si>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</si>
  <si>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</si>
  <si>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</si>
  <si>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</si>
  <si>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</si>
  <si>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</si>
  <si>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</si>
  <si>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</si>
  <si>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</si>
  <si>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</si>
  <si>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</si>
  <si>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</si>
  <si>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</si>
  <si>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</si>
  <si>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</si>
  <si>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</si>
  <si>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</si>
  <si>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</si>
  <si>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</si>
  <si>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</si>
  <si>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</si>
  <si>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</si>
  <si>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</si>
  <si>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</si>
  <si>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</si>
  <si>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</si>
  <si>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</si>
  <si>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</si>
  <si>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</si>
  <si>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</si>
  <si>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</si>
  <si>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</si>
  <si>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</si>
  <si>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</si>
  <si>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</si>
  <si>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</si>
  <si>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</si>
  <si>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</si>
  <si>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</si>
  <si>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</si>
  <si>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</si>
  <si>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</si>
  <si>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</si>
  <si>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</si>
  <si>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</si>
  <si>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</si>
  <si>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</si>
  <si>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</si>
  <si>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</si>
  <si>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</si>
  <si>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</si>
  <si>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</si>
  <si>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</si>
  <si>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</si>
  <si>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</si>
  <si>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</si>
  <si>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</si>
  <si>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</si>
  <si>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</si>
  <si>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</si>
  <si>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</si>
  <si>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</si>
  <si>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</si>
  <si>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</si>
  <si>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</si>
  <si>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</si>
  <si>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</si>
  <si>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</si>
  <si>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</si>
  <si>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</si>
  <si>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</si>
  <si>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</si>
  <si>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</si>
  <si>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</si>
  <si>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</si>
  <si>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</si>
  <si>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</si>
  <si>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</si>
  <si>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</si>
  <si>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 0.40</t>
  </si>
  <si>
    <t>▲ 2.83</t>
  </si>
  <si>
    <t>▲ 4.12</t>
  </si>
  <si>
    <t>▲ 7.45</t>
  </si>
  <si>
    <t>一般会計</t>
  </si>
  <si>
    <t>下水道事業会計</t>
  </si>
  <si>
    <t>介護保険特別会計</t>
  </si>
  <si>
    <t>国民健康保険特別会計</t>
  </si>
  <si>
    <t>▲ 0.89</t>
  </si>
  <si>
    <t>▲ 0.21</t>
  </si>
  <si>
    <t>公営住宅事業特別会計</t>
  </si>
  <si>
    <t>後期高齢者医療特別会計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</si>
  <si>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</si>
  <si>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</si>
  <si>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</si>
  <si>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</si>
  <si>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</si>
  <si>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</si>
  <si>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</si>
  <si>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</si>
  <si>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</si>
  <si>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</si>
  <si>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</si>
  <si>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中空知衛生施設組合</t>
    <rPh sb="0" eb="1">
      <t>ナカ</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</si>
  <si>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</si>
  <si>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t>
    <rPh sb="0" eb="1">
      <t>ナカ</t>
    </rPh>
    <rPh sb="1" eb="3">
      <t>ソラチ</t>
    </rPh>
    <rPh sb="3" eb="5">
      <t>コウイキ</t>
    </rPh>
    <rPh sb="5" eb="8">
      <t>シチョウソン</t>
    </rPh>
    <rPh sb="8" eb="9">
      <t>ケン</t>
    </rPh>
    <rPh sb="9" eb="11">
      <t>クミアイ</t>
    </rPh>
    <phoneticPr fontId="2"/>
  </si>
  <si>
    <t>滝川地区広域消防事務組合</t>
    <rPh sb="0" eb="2">
      <t>タキカワ</t>
    </rPh>
    <rPh sb="2" eb="4">
      <t>チク</t>
    </rPh>
    <rPh sb="4" eb="6">
      <t>コウイキ</t>
    </rPh>
    <rPh sb="6" eb="8">
      <t>ショウボウ</t>
    </rPh>
    <rPh sb="8" eb="10">
      <t>ジム</t>
    </rPh>
    <rPh sb="10" eb="12">
      <t>クミアイ</t>
    </rPh>
    <phoneticPr fontId="2"/>
  </si>
  <si>
    <t>石狩川流域下水道組合</t>
    <rPh sb="0" eb="2">
      <t>イシカリ</t>
    </rPh>
    <rPh sb="2" eb="3">
      <t>ガワ</t>
    </rPh>
    <rPh sb="3" eb="5">
      <t>リュウイキ</t>
    </rPh>
    <rPh sb="5" eb="8">
      <t>ゲスイドウ</t>
    </rPh>
    <rPh sb="8" eb="10">
      <t>クミアイ</t>
    </rPh>
    <phoneticPr fontId="2"/>
  </si>
  <si>
    <t>空知教育センター組合</t>
    <rPh sb="0" eb="2">
      <t>ソラチ</t>
    </rPh>
    <rPh sb="2" eb="4">
      <t>キョウイク</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</si>
  <si>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</si>
  <si>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滝川振興公社</t>
    <rPh sb="0" eb="2">
      <t>タキカワ</t>
    </rPh>
    <rPh sb="2" eb="4">
      <t>シンコウ</t>
    </rPh>
    <rPh sb="4" eb="6">
      <t>コウシャ</t>
    </rPh>
    <phoneticPr fontId="2"/>
  </si>
  <si>
    <t>滝川ガス</t>
    <rPh sb="0" eb="2">
      <t>タキカワ</t>
    </rPh>
    <phoneticPr fontId="2"/>
  </si>
  <si>
    <t>アニム滝川</t>
    <rPh sb="3" eb="5">
      <t>タキカワ</t>
    </rPh>
    <phoneticPr fontId="2"/>
  </si>
  <si>
    <t>滝川市生涯学習振興会</t>
    <rPh sb="0" eb="3">
      <t>タキカワシ</t>
    </rPh>
    <rPh sb="3" eb="5">
      <t>ショウガイ</t>
    </rPh>
    <rPh sb="5" eb="7">
      <t>ガクシュウ</t>
    </rPh>
    <rPh sb="7" eb="9">
      <t>シンコウ</t>
    </rPh>
    <rPh sb="9" eb="10">
      <t>カイ</t>
    </rPh>
    <phoneticPr fontId="2"/>
  </si>
  <si>
    <t>滝川国際交流協会</t>
    <rPh sb="0" eb="2">
      <t>タキカワ</t>
    </rPh>
    <rPh sb="2" eb="4">
      <t>コクサイ</t>
    </rPh>
    <rPh sb="4" eb="6">
      <t>コウリュウ</t>
    </rPh>
    <rPh sb="6" eb="8">
      <t>キョウカイ</t>
    </rPh>
    <phoneticPr fontId="2"/>
  </si>
  <si>
    <t>滝川市スポーツ協会</t>
    <rPh sb="0" eb="3">
      <t>タキカワシ</t>
    </rPh>
    <rPh sb="7" eb="9">
      <t>キョウカイ</t>
    </rPh>
    <phoneticPr fontId="2"/>
  </si>
  <si>
    <t>-</t>
    <phoneticPr fontId="2"/>
  </si>
  <si>
    <t>-</t>
    <phoneticPr fontId="2"/>
  </si>
  <si>
    <t>-</t>
    <phoneticPr fontId="2"/>
  </si>
  <si>
    <t>-</t>
    <phoneticPr fontId="2"/>
  </si>
  <si>
    <t>ふるさと基金</t>
    <rPh sb="4" eb="6">
      <t>キキン</t>
    </rPh>
    <phoneticPr fontId="5"/>
  </si>
  <si>
    <t>ごみ処理施設建設費積立基金</t>
    <rPh sb="2" eb="4">
      <t>ショリ</t>
    </rPh>
    <rPh sb="4" eb="6">
      <t>シセツ</t>
    </rPh>
    <rPh sb="6" eb="9">
      <t>ケンセツヒ</t>
    </rPh>
    <rPh sb="9" eb="11">
      <t>ツミタテ</t>
    </rPh>
    <rPh sb="11" eb="13">
      <t>キキン</t>
    </rPh>
    <phoneticPr fontId="5"/>
  </si>
  <si>
    <t>社会福祉事業振興基金</t>
    <rPh sb="0" eb="2">
      <t>シャカイ</t>
    </rPh>
    <rPh sb="2" eb="4">
      <t>フクシ</t>
    </rPh>
    <rPh sb="4" eb="6">
      <t>ジギョウ</t>
    </rPh>
    <rPh sb="6" eb="8">
      <t>シンコウ</t>
    </rPh>
    <rPh sb="8" eb="10">
      <t>キキン</t>
    </rPh>
    <phoneticPr fontId="5"/>
  </si>
  <si>
    <t>施設整備政策基金</t>
    <rPh sb="0" eb="2">
      <t>シセツ</t>
    </rPh>
    <rPh sb="2" eb="4">
      <t>セイビ</t>
    </rPh>
    <rPh sb="4" eb="6">
      <t>セイサク</t>
    </rPh>
    <rPh sb="6" eb="8">
      <t>キキン</t>
    </rPh>
    <phoneticPr fontId="5"/>
  </si>
  <si>
    <t>公営住宅敷金基金</t>
    <rPh sb="0" eb="2">
      <t>コウエイ</t>
    </rPh>
    <rPh sb="2" eb="4">
      <t>ジュウタク</t>
    </rPh>
    <rPh sb="4" eb="6">
      <t>シキキン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</si>
  <si>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</si>
  <si>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</si>
  <si>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</si>
  <si>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将来負担比率は類似団体平均値と比較して高い水準にあるが、地方債現在高並びに公営企業債等繰入見込額の減少により、下降傾向が続いている。
有形固定資産減価償却比率については、公共施設の集約化、複合化、削減に取り組んできたことにより、類似団体平均値よりも低くなっており、今後も「個別施設計画」に基づき、計画的な修繕・こ更新を実施し、施設の長寿命化を図っていく。</t>
    <rPh sb="0" eb="2">
      <t>ショウライ</t>
    </rPh>
    <rPh sb="2" eb="4">
      <t>フタン</t>
    </rPh>
    <rPh sb="4" eb="6">
      <t>ヒリツ</t>
    </rPh>
    <rPh sb="7" eb="11">
      <t>ルイジダンタイ</t>
    </rPh>
    <rPh sb="11" eb="14">
      <t>ヘイキンチ</t>
    </rPh>
    <rPh sb="15" eb="17">
      <t>ヒカク</t>
    </rPh>
    <rPh sb="19" eb="20">
      <t>タカ</t>
    </rPh>
    <rPh sb="21" eb="23">
      <t>スイジュン</t>
    </rPh>
    <rPh sb="28" eb="31">
      <t>チホウサイ</t>
    </rPh>
    <rPh sb="31" eb="33">
      <t>ゲンザイ</t>
    </rPh>
    <rPh sb="33" eb="34">
      <t>ダカ</t>
    </rPh>
    <rPh sb="34" eb="35">
      <t>ナラ</t>
    </rPh>
    <rPh sb="37" eb="42">
      <t>コウエイキギョウサイ</t>
    </rPh>
    <rPh sb="42" eb="43">
      <t>トウ</t>
    </rPh>
    <rPh sb="43" eb="45">
      <t>クリイレ</t>
    </rPh>
    <rPh sb="45" eb="47">
      <t>ミコミ</t>
    </rPh>
    <rPh sb="47" eb="48">
      <t>ガク</t>
    </rPh>
    <rPh sb="49" eb="51">
      <t>ゲンショウ</t>
    </rPh>
    <rPh sb="55" eb="57">
      <t>カコウ</t>
    </rPh>
    <rPh sb="57" eb="59">
      <t>ケイコウ</t>
    </rPh>
    <rPh sb="60" eb="61">
      <t>ツヅ</t>
    </rPh>
    <rPh sb="67" eb="69">
      <t>ユウケイ</t>
    </rPh>
    <rPh sb="69" eb="71">
      <t>コテイ</t>
    </rPh>
    <rPh sb="71" eb="73">
      <t>シサン</t>
    </rPh>
    <rPh sb="73" eb="75">
      <t>ゲンカ</t>
    </rPh>
    <rPh sb="75" eb="77">
      <t>ショウキャク</t>
    </rPh>
    <rPh sb="77" eb="79">
      <t>ヒリツ</t>
    </rPh>
    <rPh sb="85" eb="87">
      <t>コウキョウ</t>
    </rPh>
    <rPh sb="87" eb="89">
      <t>シセツ</t>
    </rPh>
    <rPh sb="90" eb="93">
      <t>シュウヤクカ</t>
    </rPh>
    <rPh sb="94" eb="97">
      <t>フクゴウカ</t>
    </rPh>
    <rPh sb="98" eb="100">
      <t>サクゲン</t>
    </rPh>
    <rPh sb="101" eb="102">
      <t>ト</t>
    </rPh>
    <rPh sb="103" eb="104">
      <t>ク</t>
    </rPh>
    <rPh sb="114" eb="116">
      <t>ルイジ</t>
    </rPh>
    <rPh sb="116" eb="118">
      <t>ダンタイ</t>
    </rPh>
    <rPh sb="118" eb="121">
      <t>ヘイキンチ</t>
    </rPh>
    <rPh sb="124" eb="125">
      <t>ヒク</t>
    </rPh>
    <rPh sb="132" eb="134">
      <t>コンゴ</t>
    </rPh>
    <rPh sb="136" eb="138">
      <t>コベツ</t>
    </rPh>
    <rPh sb="138" eb="140">
      <t>シセツ</t>
    </rPh>
    <rPh sb="140" eb="142">
      <t>ケイカク</t>
    </rPh>
    <rPh sb="144" eb="145">
      <t>モト</t>
    </rPh>
    <rPh sb="148" eb="151">
      <t>ケイカクテキ</t>
    </rPh>
    <rPh sb="152" eb="154">
      <t>シュウゼン</t>
    </rPh>
    <rPh sb="156" eb="158">
      <t>コウシン</t>
    </rPh>
    <rPh sb="159" eb="161">
      <t>ジッシ</t>
    </rPh>
    <rPh sb="163" eb="165">
      <t>シセツ</t>
    </rPh>
    <rPh sb="166" eb="170">
      <t>チョウジュミョウカ</t>
    </rPh>
    <rPh sb="171" eb="17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</si>
  <si>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</si>
  <si>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</si>
  <si>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</si>
  <si>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</si>
  <si>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</si>
  <si>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</si>
  <si>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はともに類似団体内平均値よりも高水準となっているが、地方債現在高並びに公営企業債等繰入見込額が減少傾向にあることから、平成27年度以降続いている下降傾向が、今後も続く見込みである。</t>
    <rPh sb="0" eb="2">
      <t>ショウライ</t>
    </rPh>
    <rPh sb="2" eb="4">
      <t>フタン</t>
    </rPh>
    <rPh sb="4" eb="6">
      <t>ヒリツ</t>
    </rPh>
    <rPh sb="7" eb="9">
      <t>ジッシツ</t>
    </rPh>
    <rPh sb="9" eb="13">
      <t>コウサイヒリツ</t>
    </rPh>
    <rPh sb="17" eb="19">
      <t>ルイジ</t>
    </rPh>
    <rPh sb="19" eb="21">
      <t>ダンタイ</t>
    </rPh>
    <rPh sb="21" eb="22">
      <t>ナイ</t>
    </rPh>
    <rPh sb="22" eb="25">
      <t>ヘイキンチ</t>
    </rPh>
    <rPh sb="28" eb="31">
      <t>コウスイジュン</t>
    </rPh>
    <rPh sb="39" eb="46">
      <t>チホウサイゲンザイダカナラ</t>
    </rPh>
    <rPh sb="48" eb="54">
      <t>コウエイキギョウサイトウ</t>
    </rPh>
    <rPh sb="54" eb="59">
      <t>クリイレミコミガク</t>
    </rPh>
    <rPh sb="60" eb="64">
      <t>ゲンショウケイコウ</t>
    </rPh>
    <rPh sb="72" eb="74">
      <t>ヘイセイ</t>
    </rPh>
    <rPh sb="76" eb="77">
      <t>ネン</t>
    </rPh>
    <rPh sb="77" eb="78">
      <t>ド</t>
    </rPh>
    <rPh sb="78" eb="80">
      <t>イコウ</t>
    </rPh>
    <rPh sb="80" eb="81">
      <t>ツヅ</t>
    </rPh>
    <rPh sb="85" eb="87">
      <t>カコウ</t>
    </rPh>
    <rPh sb="87" eb="89">
      <t>ケイコウ</t>
    </rPh>
    <rPh sb="91" eb="93">
      <t>コンゴ</t>
    </rPh>
    <rPh sb="94" eb="95">
      <t>ツヅ</t>
    </rPh>
    <rPh sb="96" eb="98">
      <t>ミコ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</si>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</sst>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66954</c:v>
                </c:pt>
                <c:pt idx="2">
                  <c:v>72656</c:v>
                </c:pt>
                <c:pt idx="3">
                  <c:v>65080</c:v>
                </c:pt>
                <c:pt idx="4">
                  <c:v>79288</c:v>
                </c:pt>
              </c:numCache>
            </c:numRef>
          </c:val>
          <c:smooth val="0"/>
          <c:extLst>
            <c:ext xmlns:c16="http://schemas.microsoft.com/office/drawing/2014/chart" uri="{C3380CC4-5D6E-409C-BE32-E72D297353CC}">
              <c16:uniqueId val="{00000000-0187-406E-8815-2FF93736C9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55847</c:v>
                </c:pt>
                <c:pt idx="1">
                  <c:v>43053</c:v>
                </c:pt>
                <c:pt idx="2">
                  <c:v>31336</c:v>
                </c:pt>
                <c:pt idx="3">
                  <c:v>30948</c:v>
                </c:pt>
                <c:pt idx="4">
                  <c:v>31958</c:v>
                </c:pt>
              </c:numCache>
            </c:numRef>
          </c:val>
          <c:smooth val="0"/>
          <c:extLst>
            <c:ext xmlns:c16="http://schemas.microsoft.com/office/drawing/2014/chart" uri="{C3380CC4-5D6E-409C-BE32-E72D297353CC}">
              <c16:uniqueId val="{00000001-0187-406E-8815-2FF93736C9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5.04</c:v>
                </c:pt>
                <c:pt idx="2">
                  <c:v>6.17</c:v>
                </c:pt>
                <c:pt idx="3">
                  <c:v>6.69</c:v>
                </c:pt>
                <c:pt idx="4">
                  <c:v>7.61</c:v>
                </c:pt>
              </c:numCache>
            </c:numRef>
          </c:val>
          <c:extLst>
            <c:ext xmlns:c16="http://schemas.microsoft.com/office/drawing/2014/chart" uri="{C3380CC4-5D6E-409C-BE32-E72D297353CC}">
              <c16:uniqueId val="{00000000-3AD0-4952-94C2-4C0279ACB5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6.88</c:v>
                </c:pt>
                <c:pt idx="1">
                  <c:v>8.6300000000000008</c:v>
                </c:pt>
                <c:pt idx="2">
                  <c:v>8.8699999999999992</c:v>
                </c:pt>
                <c:pt idx="3">
                  <c:v>9.07</c:v>
                </c:pt>
                <c:pt idx="4">
                  <c:v>9.11</c:v>
                </c:pt>
              </c:numCache>
            </c:numRef>
          </c:val>
          <c:extLst>
            <c:ext xmlns:c16="http://schemas.microsoft.com/office/drawing/2014/chart" uri="{C3380CC4-5D6E-409C-BE32-E72D297353CC}">
              <c16:uniqueId val="{00000001-3AD0-4952-94C2-4C0279ACB5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2.41</c:v>
                </c:pt>
                <c:pt idx="1">
                  <c:v>0.67</c:v>
                </c:pt>
                <c:pt idx="2">
                  <c:v>1.48</c:v>
                </c:pt>
                <c:pt idx="3">
                  <c:v>0.38</c:v>
                </c:pt>
                <c:pt idx="4">
                  <c:v>0.9</c:v>
                </c:pt>
              </c:numCache>
            </c:numRef>
          </c:val>
          <c:smooth val="0"/>
          <c:extLst>
            <c:ext xmlns:c16="http://schemas.microsoft.com/office/drawing/2014/chart" uri="{C3380CC4-5D6E-409C-BE32-E72D297353CC}">
              <c16:uniqueId val="{00000002-3AD0-4952-94C2-4C0279ACB5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54-4060-8233-66225E3F25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54-4060-8233-66225E3F25A1}"/>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054-4060-8233-66225E3F25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054-4060-8233-66225E3F25A1}"/>
            </c:ext>
          </c:extLst>
        </c:ser>
        <c:ser>
          <c:idx val="4"/>
          <c:order val="4"/>
          <c:tx>
            <c:strRef>
              <c:f>データシート!$A$31</c:f>
              <c:strCache>
                <c:ptCount val="1"/>
                <c:pt idx="0">
                  <c:v>公営住宅事業特別会計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0.69</c:v>
                </c:pt>
                <c:pt idx="4">
                  <c:v>#N/A</c:v>
                </c:pt>
                <c:pt idx="5">
                  <c:v>0.5</c:v>
                </c:pt>
                <c:pt idx="6">
                  <c:v>#N/A</c:v>
                </c:pt>
                <c:pt idx="7">
                  <c:v>0.48</c:v>
                </c:pt>
                <c:pt idx="8">
                  <c:v>#N/A</c:v>
                </c:pt>
                <c:pt idx="9">
                  <c:v>0.53</c:v>
                </c:pt>
              </c:numCache>
            </c:numRef>
          </c:val>
          <c:extLst>
            <c:ext xmlns:c16="http://schemas.microsoft.com/office/drawing/2014/chart" uri="{C3380CC4-5D6E-409C-BE32-E72D297353CC}">
              <c16:uniqueId val="{00000004-F054-4060-8233-66225E3F25A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0.89</c:v>
                </c:pt>
                <c:pt idx="3">
                  <c:v>#N/A</c:v>
                </c:pt>
                <c:pt idx="4">
                  <c:v>0.21</c:v>
                </c:pt>
                <c:pt idx="5">
                  <c:v>#N/A</c:v>
                </c:pt>
                <c:pt idx="6">
                  <c:v>#N/A</c:v>
                </c:pt>
                <c:pt idx="7">
                  <c:v>0.52</c:v>
                </c:pt>
                <c:pt idx="8">
                  <c:v>#N/A</c:v>
                </c:pt>
                <c:pt idx="9">
                  <c:v>0.8</c:v>
                </c:pt>
              </c:numCache>
            </c:numRef>
          </c:val>
          <c:extLst>
            <c:ext xmlns:c16="http://schemas.microsoft.com/office/drawing/2014/chart" uri="{C3380CC4-5D6E-409C-BE32-E72D297353CC}">
              <c16:uniqueId val="{00000005-F054-4060-8233-66225E3F25A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1.37</c:v>
                </c:pt>
                <c:pt idx="2">
                  <c:v>#N/A</c:v>
                </c:pt>
                <c:pt idx="3">
                  <c:v>1.27</c:v>
                </c:pt>
                <c:pt idx="4">
                  <c:v>#N/A</c:v>
                </c:pt>
                <c:pt idx="5">
                  <c:v>1.2</c:v>
                </c:pt>
                <c:pt idx="6">
                  <c:v>#N/A</c:v>
                </c:pt>
                <c:pt idx="7">
                  <c:v>1.66</c:v>
                </c:pt>
                <c:pt idx="8">
                  <c:v>#N/A</c:v>
                </c:pt>
                <c:pt idx="9">
                  <c:v>1.35</c:v>
                </c:pt>
              </c:numCache>
            </c:numRef>
          </c:val>
          <c:extLst>
            <c:ext xmlns:c16="http://schemas.microsoft.com/office/drawing/2014/chart" uri="{C3380CC4-5D6E-409C-BE32-E72D297353CC}">
              <c16:uniqueId val="{00000006-F054-4060-8233-66225E3F25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1.79</c:v>
                </c:pt>
                <c:pt idx="2">
                  <c:v>#N/A</c:v>
                </c:pt>
                <c:pt idx="3">
                  <c:v>2.08</c:v>
                </c:pt>
                <c:pt idx="4">
                  <c:v>#N/A</c:v>
                </c:pt>
                <c:pt idx="5">
                  <c:v>2.2200000000000002</c:v>
                </c:pt>
                <c:pt idx="6">
                  <c:v>#N/A</c:v>
                </c:pt>
                <c:pt idx="7">
                  <c:v>3.21</c:v>
                </c:pt>
                <c:pt idx="8">
                  <c:v>#N/A</c:v>
                </c:pt>
                <c:pt idx="9">
                  <c:v>4.66</c:v>
                </c:pt>
              </c:numCache>
            </c:numRef>
          </c:val>
          <c:extLst>
            <c:ext xmlns:c16="http://schemas.microsoft.com/office/drawing/2014/chart" uri="{C3380CC4-5D6E-409C-BE32-E72D297353CC}">
              <c16:uniqueId val="{00000007-F054-4060-8233-66225E3F25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c:v>
                </c:pt>
                <c:pt idx="2">
                  <c:v>#N/A</c:v>
                </c:pt>
                <c:pt idx="3">
                  <c:v>4.34</c:v>
                </c:pt>
                <c:pt idx="4">
                  <c:v>#N/A</c:v>
                </c:pt>
                <c:pt idx="5">
                  <c:v>5.67</c:v>
                </c:pt>
                <c:pt idx="6">
                  <c:v>#N/A</c:v>
                </c:pt>
                <c:pt idx="7">
                  <c:v>6.19</c:v>
                </c:pt>
                <c:pt idx="8">
                  <c:v>#N/A</c:v>
                </c:pt>
                <c:pt idx="9">
                  <c:v>7.07</c:v>
                </c:pt>
              </c:numCache>
            </c:numRef>
          </c:val>
          <c:extLst>
            <c:ext xmlns:c16="http://schemas.microsoft.com/office/drawing/2014/chart" uri="{C3380CC4-5D6E-409C-BE32-E72D297353CC}">
              <c16:uniqueId val="{00000008-F054-4060-8233-66225E3F25A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0.73</c:v>
                </c:pt>
                <c:pt idx="2">
                  <c:v>0.4</c:v>
                </c:pt>
                <c:pt idx="3">
                  <c:v>#N/A</c:v>
                </c:pt>
                <c:pt idx="4">
                  <c:v>2.83</c:v>
                </c:pt>
                <c:pt idx="5">
                  <c:v>#N/A</c:v>
                </c:pt>
                <c:pt idx="6">
                  <c:v>4.12</c:v>
                </c:pt>
                <c:pt idx="7">
                  <c:v>#N/A</c:v>
                </c:pt>
                <c:pt idx="8">
                  <c:v>7.45</c:v>
                </c:pt>
                <c:pt idx="9">
                  <c:v>#N/A</c:v>
                </c:pt>
              </c:numCache>
            </c:numRef>
          </c:val>
          <c:extLst>
            <c:ext xmlns:c16="http://schemas.microsoft.com/office/drawing/2014/chart" uri="{C3380CC4-5D6E-409C-BE32-E72D297353CC}">
              <c16:uniqueId val="{00000009-F054-4060-8233-66225E3F25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2351</c:v>
                </c:pt>
                <c:pt idx="5">
                  <c:v>2268</c:v>
                </c:pt>
                <c:pt idx="8">
                  <c:v>2242</c:v>
                </c:pt>
                <c:pt idx="11">
                  <c:v>2045</c:v>
                </c:pt>
                <c:pt idx="14">
                  <c:v>1970</c:v>
                </c:pt>
              </c:numCache>
            </c:numRef>
          </c:val>
          <c:extLst>
            <c:ext xmlns:c16="http://schemas.microsoft.com/office/drawing/2014/chart" uri="{C3380CC4-5D6E-409C-BE32-E72D297353CC}">
              <c16:uniqueId val="{00000000-9A2F-4708-87AF-8298D8F6BB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2F-4708-87AF-8298D8F6BB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2-9A2F-4708-87AF-8298D8F6BB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139</c:v>
                </c:pt>
                <c:pt idx="6">
                  <c:v>157</c:v>
                </c:pt>
                <c:pt idx="9">
                  <c:v>110</c:v>
                </c:pt>
                <c:pt idx="12">
                  <c:v>108</c:v>
                </c:pt>
              </c:numCache>
            </c:numRef>
          </c:val>
          <c:extLst>
            <c:ext xmlns:c16="http://schemas.microsoft.com/office/drawing/2014/chart" uri="{C3380CC4-5D6E-409C-BE32-E72D297353CC}">
              <c16:uniqueId val="{00000003-9A2F-4708-87AF-8298D8F6BB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986</c:v>
                </c:pt>
                <c:pt idx="3">
                  <c:v>883</c:v>
                </c:pt>
                <c:pt idx="6">
                  <c:v>919</c:v>
                </c:pt>
                <c:pt idx="9">
                  <c:v>856</c:v>
                </c:pt>
                <c:pt idx="12">
                  <c:v>776</c:v>
                </c:pt>
              </c:numCache>
            </c:numRef>
          </c:val>
          <c:extLst>
            <c:ext xmlns:c16="http://schemas.microsoft.com/office/drawing/2014/chart" uri="{C3380CC4-5D6E-409C-BE32-E72D297353CC}">
              <c16:uniqueId val="{00000004-9A2F-4708-87AF-8298D8F6BB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2F-4708-87AF-8298D8F6BB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2F-4708-87AF-8298D8F6BB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2379</c:v>
                </c:pt>
                <c:pt idx="3">
                  <c:v>2325</c:v>
                </c:pt>
                <c:pt idx="6">
                  <c:v>2146</c:v>
                </c:pt>
                <c:pt idx="9">
                  <c:v>2056</c:v>
                </c:pt>
                <c:pt idx="12">
                  <c:v>2019</c:v>
                </c:pt>
              </c:numCache>
            </c:numRef>
          </c:val>
          <c:extLst>
            <c:ext xmlns:c16="http://schemas.microsoft.com/office/drawing/2014/chart" uri="{C3380CC4-5D6E-409C-BE32-E72D297353CC}">
              <c16:uniqueId val="{00000007-9A2F-4708-87AF-8298D8F6BB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1144</c:v>
                </c:pt>
                <c:pt idx="2">
                  <c:v>#N/A</c:v>
                </c:pt>
                <c:pt idx="3">
                  <c:v>#N/A</c:v>
                </c:pt>
                <c:pt idx="4">
                  <c:v>1080</c:v>
                </c:pt>
                <c:pt idx="5">
                  <c:v>#N/A</c:v>
                </c:pt>
                <c:pt idx="6">
                  <c:v>#N/A</c:v>
                </c:pt>
                <c:pt idx="7">
                  <c:v>981</c:v>
                </c:pt>
                <c:pt idx="8">
                  <c:v>#N/A</c:v>
                </c:pt>
                <c:pt idx="9">
                  <c:v>#N/A</c:v>
                </c:pt>
                <c:pt idx="10">
                  <c:v>979</c:v>
                </c:pt>
                <c:pt idx="11">
                  <c:v>#N/A</c:v>
                </c:pt>
                <c:pt idx="12">
                  <c:v>#N/A</c:v>
                </c:pt>
                <c:pt idx="13">
                  <c:v>934</c:v>
                </c:pt>
                <c:pt idx="14">
                  <c:v>#N/A</c:v>
                </c:pt>
              </c:numCache>
            </c:numRef>
          </c:val>
          <c:smooth val="0"/>
          <c:extLst>
            <c:ext xmlns:c16="http://schemas.microsoft.com/office/drawing/2014/chart" uri="{C3380CC4-5D6E-409C-BE32-E72D297353CC}">
              <c16:uniqueId val="{00000008-9A2F-4708-87AF-8298D8F6BB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18424</c:v>
                </c:pt>
                <c:pt idx="5">
                  <c:v>18322</c:v>
                </c:pt>
                <c:pt idx="8">
                  <c:v>18127</c:v>
                </c:pt>
                <c:pt idx="11">
                  <c:v>17711</c:v>
                </c:pt>
                <c:pt idx="14">
                  <c:v>17006</c:v>
                </c:pt>
              </c:numCache>
            </c:numRef>
          </c:val>
          <c:extLst>
            <c:ext xmlns:c16="http://schemas.microsoft.com/office/drawing/2014/chart" uri="{C3380CC4-5D6E-409C-BE32-E72D297353CC}">
              <c16:uniqueId val="{00000000-99AF-4694-9D8C-D6647EA462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3568</c:v>
                </c:pt>
                <c:pt idx="5">
                  <c:v>3664</c:v>
                </c:pt>
                <c:pt idx="8">
                  <c:v>3180</c:v>
                </c:pt>
                <c:pt idx="11">
                  <c:v>3283</c:v>
                </c:pt>
                <c:pt idx="14">
                  <c:v>3607</c:v>
                </c:pt>
              </c:numCache>
            </c:numRef>
          </c:val>
          <c:extLst>
            <c:ext xmlns:c16="http://schemas.microsoft.com/office/drawing/2014/chart" uri="{C3380CC4-5D6E-409C-BE32-E72D297353CC}">
              <c16:uniqueId val="{00000001-99AF-4694-9D8C-D6647EA462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2064</c:v>
                </c:pt>
                <c:pt idx="5">
                  <c:v>2226</c:v>
                </c:pt>
                <c:pt idx="8">
                  <c:v>2281</c:v>
                </c:pt>
                <c:pt idx="11">
                  <c:v>2648</c:v>
                </c:pt>
                <c:pt idx="14">
                  <c:v>3214</c:v>
                </c:pt>
              </c:numCache>
            </c:numRef>
          </c:val>
          <c:extLst>
            <c:ext xmlns:c16="http://schemas.microsoft.com/office/drawing/2014/chart" uri="{C3380CC4-5D6E-409C-BE32-E72D297353CC}">
              <c16:uniqueId val="{00000002-99AF-4694-9D8C-D6647EA462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F-4694-9D8C-D6647EA462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F-4694-9D8C-D6647EA462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668</c:v>
                </c:pt>
                <c:pt idx="6">
                  <c:v>660</c:v>
                </c:pt>
                <c:pt idx="9">
                  <c:v>677</c:v>
                </c:pt>
                <c:pt idx="12">
                  <c:v>666</c:v>
                </c:pt>
              </c:numCache>
            </c:numRef>
          </c:val>
          <c:extLst>
            <c:ext xmlns:c16="http://schemas.microsoft.com/office/drawing/2014/chart" uri="{C3380CC4-5D6E-409C-BE32-E72D297353CC}">
              <c16:uniqueId val="{00000005-99AF-4694-9D8C-D6647EA462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1966</c:v>
                </c:pt>
                <c:pt idx="3">
                  <c:v>1880</c:v>
                </c:pt>
                <c:pt idx="6">
                  <c:v>1754</c:v>
                </c:pt>
                <c:pt idx="9">
                  <c:v>1527</c:v>
                </c:pt>
                <c:pt idx="12">
                  <c:v>1380</c:v>
                </c:pt>
              </c:numCache>
            </c:numRef>
          </c:val>
          <c:extLst>
            <c:ext xmlns:c16="http://schemas.microsoft.com/office/drawing/2014/chart" uri="{C3380CC4-5D6E-409C-BE32-E72D297353CC}">
              <c16:uniqueId val="{00000006-99AF-4694-9D8C-D6647EA462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1455</c:v>
                </c:pt>
                <c:pt idx="3">
                  <c:v>1648</c:v>
                </c:pt>
                <c:pt idx="6">
                  <c:v>2278</c:v>
                </c:pt>
                <c:pt idx="9">
                  <c:v>2241</c:v>
                </c:pt>
                <c:pt idx="12">
                  <c:v>2189</c:v>
                </c:pt>
              </c:numCache>
            </c:numRef>
          </c:val>
          <c:extLst>
            <c:ext xmlns:c16="http://schemas.microsoft.com/office/drawing/2014/chart" uri="{C3380CC4-5D6E-409C-BE32-E72D297353CC}">
              <c16:uniqueId val="{00000007-99AF-4694-9D8C-D6647EA462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10506</c:v>
                </c:pt>
                <c:pt idx="3">
                  <c:v>9651</c:v>
                </c:pt>
                <c:pt idx="6">
                  <c:v>9185</c:v>
                </c:pt>
                <c:pt idx="9">
                  <c:v>8915</c:v>
                </c:pt>
                <c:pt idx="12">
                  <c:v>8775</c:v>
                </c:pt>
              </c:numCache>
            </c:numRef>
          </c:val>
          <c:extLst>
            <c:ext xmlns:c16="http://schemas.microsoft.com/office/drawing/2014/chart" uri="{C3380CC4-5D6E-409C-BE32-E72D297353CC}">
              <c16:uniqueId val="{00000008-99AF-4694-9D8C-D6647EA462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3</c:v>
                </c:pt>
                <c:pt idx="6">
                  <c:v>5</c:v>
                </c:pt>
                <c:pt idx="9">
                  <c:v>4</c:v>
                </c:pt>
                <c:pt idx="12">
                  <c:v>2</c:v>
                </c:pt>
              </c:numCache>
            </c:numRef>
          </c:val>
          <c:extLst>
            <c:ext xmlns:c16="http://schemas.microsoft.com/office/drawing/2014/chart" uri="{C3380CC4-5D6E-409C-BE32-E72D297353CC}">
              <c16:uniqueId val="{00000009-99AF-4694-9D8C-D6647EA462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20660</c:v>
                </c:pt>
                <c:pt idx="3">
                  <c:v>20326</c:v>
                </c:pt>
                <c:pt idx="6">
                  <c:v>19508</c:v>
                </c:pt>
                <c:pt idx="9">
                  <c:v>18953</c:v>
                </c:pt>
                <c:pt idx="12">
                  <c:v>18263</c:v>
                </c:pt>
              </c:numCache>
            </c:numRef>
          </c:val>
          <c:extLst>
            <c:ext xmlns:c16="http://schemas.microsoft.com/office/drawing/2014/chart" uri="{C3380CC4-5D6E-409C-BE32-E72D297353CC}">
              <c16:uniqueId val="{0000000A-99AF-4694-9D8C-D6647EA462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10532</c:v>
                </c:pt>
                <c:pt idx="2">
                  <c:v>#N/A</c:v>
                </c:pt>
                <c:pt idx="3">
                  <c:v>#N/A</c:v>
                </c:pt>
                <c:pt idx="4">
                  <c:v>9963</c:v>
                </c:pt>
                <c:pt idx="5">
                  <c:v>#N/A</c:v>
                </c:pt>
                <c:pt idx="6">
                  <c:v>#N/A</c:v>
                </c:pt>
                <c:pt idx="7">
                  <c:v>9802</c:v>
                </c:pt>
                <c:pt idx="8">
                  <c:v>#N/A</c:v>
                </c:pt>
                <c:pt idx="9">
                  <c:v>#N/A</c:v>
                </c:pt>
                <c:pt idx="10">
                  <c:v>8675</c:v>
                </c:pt>
                <c:pt idx="11">
                  <c:v>#N/A</c:v>
                </c:pt>
                <c:pt idx="12">
                  <c:v>#N/A</c:v>
                </c:pt>
                <c:pt idx="13">
                  <c:v>7447</c:v>
                </c:pt>
                <c:pt idx="14">
                  <c:v>#N/A</c:v>
                </c:pt>
              </c:numCache>
            </c:numRef>
          </c:val>
          <c:smooth val="0"/>
          <c:extLst>
            <c:ext xmlns:c16="http://schemas.microsoft.com/office/drawing/2014/chart" uri="{C3380CC4-5D6E-409C-BE32-E72D297353CC}">
              <c16:uniqueId val="{0000000B-99AF-4694-9D8C-D6647EA462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1039</c:v>
                </c:pt>
                <c:pt idx="1">
                  <c:v>1040</c:v>
                </c:pt>
                <c:pt idx="2">
                  <c:v>1040</c:v>
                </c:pt>
              </c:numCache>
            </c:numRef>
          </c:val>
          <c:extLst>
            <c:ext xmlns:c16="http://schemas.microsoft.com/office/drawing/2014/chart" uri="{C3380CC4-5D6E-409C-BE32-E72D297353CC}">
              <c16:uniqueId val="{00000000-786E-4911-8D9E-F91DD0B689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193</c:v>
                </c:pt>
                <c:pt idx="1">
                  <c:v>193</c:v>
                </c:pt>
                <c:pt idx="2">
                  <c:v>193</c:v>
                </c:pt>
              </c:numCache>
            </c:numRef>
          </c:val>
          <c:extLst>
            <c:ext xmlns:c16="http://schemas.microsoft.com/office/drawing/2014/chart" uri="{C3380CC4-5D6E-409C-BE32-E72D297353CC}">
              <c16:uniqueId val="{00000001-786E-4911-8D9E-F91DD0B689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1024</c:v>
                </c:pt>
                <c:pt idx="1">
                  <c:v>1406</c:v>
                </c:pt>
                <c:pt idx="2">
                  <c:v>1796</c:v>
                </c:pt>
              </c:numCache>
            </c:numRef>
          </c:val>
          <c:extLst>
            <c:ext xmlns:c16="http://schemas.microsoft.com/office/drawing/2014/chart" uri="{C3380CC4-5D6E-409C-BE32-E72D297353CC}">
              <c16:uniqueId val="{00000002-786E-4911-8D9E-F91DD0B689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{5578BCA9-E31D-44C4-AD11-B0335F5239FB}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04-4702-AF0E-1E9FEF42D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{C6EEBAF5-CE0E-488B-9B17-3CC5C109DB97}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04-4702-AF0E-1E9FEF42D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{B06CEC54-4807-40CB-A3F8-D87D6D613B0D}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04-4702-AF0E-1E9FEF42D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{474C62BB-61FE-483F-A346-8AB41FE0B0C9}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04-4702-AF0E-1E9FEF42D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{014E6BCD-F624-4AD5-8A3A-B4E7AB6F8209}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04-4702-AF0E-1E9FEF42DA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{4073CAF3-5B77-4E8F-A4BA-7692DAF00D34}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04-4702-AF0E-1E9FEF42DAC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{876E1458-715A-4559-9FB6-965C8148515B}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04-4702-AF0E-1E9FEF42DAC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{D52B3C6B-A5D8-497F-9C06-A4E76C8064C3}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04-4702-AF0E-1E9FEF42DAC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{AD84954D-95D8-4F16-822B-0FAFFA1198A0}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04-4702-AF0E-1E9FEF42D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48.3</c:v>
                </c:pt>
                <c:pt idx="24">
                  <c:v>50.5</c:v>
                </c:pt>
                <c:pt idx="32">
                  <c:v>49.5</c:v>
                </c:pt>
              </c:numCache>
            </c:numRef>
          </c:xVal>
          <c:yVal>
            <c:numRef>
              <c:f>公会計指標分析・財政指標組合せ分析表!$BP$51:$DC$51</c:f>
              <c:numCache>
                <c:formatCode>#,##0.0;"▲ "#,##0.0</c:formatCode>
                <c:ptCount val="40"/>
                <c:pt idx="16">
                  <c:v>98.7</c:v>
                </c:pt>
                <c:pt idx="24">
                  <c:v>88.2</c:v>
                </c:pt>
                <c:pt idx="32">
                  <c:v>75.3</c:v>
                </c:pt>
              </c:numCache>
            </c:numRef>
          </c:yVal>
          <c:smooth val="0"/>
          <c:extLst>
            <c:ext xmlns:c16="http://schemas.microsoft.com/office/drawing/2014/chart" uri="{C3380CC4-5D6E-409C-BE32-E72D297353CC}">
              <c16:uniqueId val="{00000009-B304-4702-AF0E-1E9FEF42DA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{E3C603B7-261F-49C0-AA45-0D606D9662E7}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04-4702-AF0E-1E9FEF42DA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{C53DF7F1-E929-45E7-B08E-F0E7BEEDC4DC}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04-4702-AF0E-1E9FEF42D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{DA6B0AF4-9BB4-43CA-A3AC-56BB70C11530}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04-4702-AF0E-1E9FEF42D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{8FBB2C9D-49A4-4C97-BFA8-7B8312A204F5}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04-4702-AF0E-1E9FEF42D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{E05E76D0-85D4-4A1B-8140-CD9FFC0B035C}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04-4702-AF0E-1E9FEF42DAC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{C46AC18E-DDDB-4A17-AD6E-7B6FCD81EC2E}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04-4702-AF0E-1E9FEF42DAC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{3A87E209-6062-44A8-8784-8499D24464D9}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04-4702-AF0E-1E9FEF42DAC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{6114FC32-EB50-44A1-9070-AAE6E4584360}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04-4702-AF0E-1E9FEF42DAC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{E34E1230-BF1C-494A-B8D5-F5AB7541ED9C}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04-4702-AF0E-1E9FEF42D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60.7</c:v>
                </c:pt>
                <c:pt idx="32">
                  <c:v>66.599999999999994</c:v>
                </c:pt>
              </c:numCache>
            </c:numRef>
          </c:xVal>
          <c:yVal>
            <c:numRef>
              <c:f>公会計指標分析・財政指標組合せ分析表!$BP$55:$DC$55</c:f>
              <c:numCache>
                <c:formatCode>#,##0.0;"▲ "#,##0.0</c:formatCode>
                <c:ptCount val="40"/>
                <c:pt idx="16">
                  <c:v>37.700000000000003</c:v>
                </c:pt>
                <c:pt idx="24">
                  <c:v>37.9</c:v>
                </c:pt>
                <c:pt idx="32">
                  <c:v>38.700000000000003</c:v>
                </c:pt>
              </c:numCache>
            </c:numRef>
          </c:yVal>
          <c:smooth val="0"/>
          <c:extLst>
            <c:ext xmlns:c16="http://schemas.microsoft.com/office/drawing/2014/chart" uri="{C3380CC4-5D6E-409C-BE32-E72D297353CC}">
              <c16:uniqueId val="{00000013-B304-4702-AF0E-1E9FEF42DAC0}"/>
            </c:ext>
          </c:extLst>
        </c:ser>
        <c:dLbls>
          <c:showLegendKey val="0"/>
          <c:showVal val="1"/>
          <c:showCatName val="0"/>
          <c:showSerName val="0"/>
          <c:showPercent val="0"/>
          <c:showBubbleSize val="0"/>
        </c:dLbls>
        <c:axId val="46179840"/>
        <c:axId val="46181760"/>
      </c:scatterChart>
      <c:valAx>
        <c:axId val="46179840"/>
        <c:scaling>
          <c:orientation val="minMax"/>
          <c:max val="69"/>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{E658F87B-06C4-4E17-80FC-6FDC396E5E8E}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60-49DA-AE51-769414919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{C5062A3B-A155-4364-89F2-B4B19525F9A8}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60-49DA-AE51-769414919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{29A05482-D1A2-4081-BCAF-95F33F5ECD66}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60-49DA-AE51-769414919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{8CE5E706-6EB4-4B49-BA6E-80BDE5889CB8}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60-49DA-AE51-769414919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{86875CB3-2D3C-4A68-8399-10DB1967B478}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60-49DA-AE51-76941491942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{C3417592-07AF-4B4D-9752-7F7C9BA8CE5D}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60-49DA-AE51-76941491942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{ED480AA4-9653-4E66-8A36-0578BBC19958}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60-49DA-AE51-76941491942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{07FB66A0-9C01-4018-8326-6CB920066695}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60-49DA-AE51-76941491942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{CEC2FF80-93CC-4080-A44E-740265A52124}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60-49DA-AE51-769414919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11.3</c:v>
                </c:pt>
                <c:pt idx="16">
                  <c:v>10.6</c:v>
                </c:pt>
                <c:pt idx="24">
                  <c:v>10.199999999999999</c:v>
                </c:pt>
                <c:pt idx="32">
                  <c:v>9.6999999999999993</c:v>
                </c:pt>
              </c:numCache>
            </c:numRef>
          </c:xVal>
          <c:yVal>
            <c:numRef>
              <c:f>公会計指標分析・財政指標組合せ分析表!$BP$73:$DC$73</c:f>
              <c:numCache>
                <c:formatCode>#,##0.0;"▲ "#,##0.0</c:formatCode>
                <c:ptCount val="40"/>
                <c:pt idx="0">
                  <c:v>102.9</c:v>
                </c:pt>
                <c:pt idx="8">
                  <c:v>100.2</c:v>
                </c:pt>
                <c:pt idx="16">
                  <c:v>98.7</c:v>
                </c:pt>
                <c:pt idx="24">
                  <c:v>88.2</c:v>
                </c:pt>
                <c:pt idx="32">
                  <c:v>75.3</c:v>
                </c:pt>
              </c:numCache>
            </c:numRef>
          </c:yVal>
          <c:smooth val="0"/>
          <c:extLst>
            <c:ext xmlns:c16="http://schemas.microsoft.com/office/drawing/2014/chart" uri="{C3380CC4-5D6E-409C-BE32-E72D297353CC}">
              <c16:uniqueId val="{00000009-C560-49DA-AE51-7694149194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{E2D6098C-2D6A-4100-993F-DCADFAFBC461}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60-49DA-AE51-7694149194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{B40D8111-CE96-4D19-9C76-4485D9146949}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60-49DA-AE51-769414919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{8421711B-D19C-4A53-87BD-4181E8E12289}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60-49DA-AE51-769414919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{A1B0959C-07DF-4570-97DA-E13B8A752600}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60-49DA-AE51-769414919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{C29A3824-2783-4E92-BCD9-F5414BBA992A}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60-49DA-AE51-76941491942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{BCB0B8D5-D4EA-485B-AF48-709914CBCEA7}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60-49DA-AE51-769414919420}"/>
                </c:ext>
              </c:extLst>
            </c:dLbl>
            <c:dLbl>
              <c:idx val="16"/>
              <c:layout>
                <c:manualLayout>
                  <c:x val="-3.0279423285455697E-2"/>
                  <c:y val="-4.80258331523858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{B0ECDC43-D64A-4EE0-802C-52B34DFF72D4}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60-49DA-AE51-769414919420}"/>
                </c:ext>
              </c:extLst>
            </c:dLbl>
            <c:dLbl>
              <c:idx val="24"/>
              <c:layout>
                <c:manualLayout>
                  <c:x val="-3.3698087535264966E-2"/>
                  <c:y val="-5.4315103633313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{8C051CDD-594C-4241-894D-902454FE5D8D}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60-49DA-AE51-769414919420}"/>
                </c:ext>
              </c:extLst>
            </c:dLbl>
            <c:dLbl>
              <c:idx val="32"/>
              <c:layout>
                <c:manualLayout>
                  <c:x val="-3.0988743349047533E-2"/>
                  <c:y val="-8.490883323389777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{CD8F137F-E278-442E-B4C7-2D715A3ECE28}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60-49DA-AE51-769414919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C560-49DA-AE51-769414919420}"/>
            </c:ext>
          </c:extLst>
        </c:ser>
        <c:dLbls>
          <c:showLegendKey val="0"/>
          <c:showVal val="1"/>
          <c:showCatName val="0"/>
          <c:showSerName val="0"/>
          <c:showPercent val="0"/>
          <c:showBubbleSize val="0"/>
        </c:dLbls>
        <c:axId val="84219776"/>
        <c:axId val="84234240"/>
      </c:scatterChart>
      <c:valAx>
        <c:axId val="84219776"/>
        <c:scaling>
          <c:orientation val="minMax"/>
          <c:max val="12"/>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ほぼ横ばいとなっている。今後も引き続き、税徴収の強化など自主財源の確保に取り組んでいく。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6" name="テキスト ボックス 95"/>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年度以降改善傾向が続いており、令和元年度は類似団体を上回る</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％となった。今後も財政健全化計画に基づき義務的経費の削減、自主財源の確保に努める。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157056</xdr:rowOff>
    </xdr:to>
    <xdr:cxnSp macro="">
      <xdr:nvCxnSpPr>
        <xdr:cNvPr id="133" name="直線コネクタ 132"/>
        <xdr:cNvCxnSpPr/>
      </xdr:nvCxnSpPr>
      <xdr:spPr>
        <a:xfrm flipV="1">
          <a:off x="4114800" y="1070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33867</xdr:rowOff>
    </xdr:to>
    <xdr:cxnSp macro="">
      <xdr:nvCxnSpPr>
        <xdr:cNvPr id="136" name="直線コネクタ 135"/>
        <xdr:cNvCxnSpPr/>
      </xdr:nvCxnSpPr>
      <xdr:spPr>
        <a:xfrm flipV="1">
          <a:off x="3225800" y="1078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7196</xdr:rowOff>
    </xdr:to>
    <xdr:cxnSp macro="">
      <xdr:nvCxnSpPr>
        <xdr:cNvPr id="139" name="直線コネクタ 138"/>
        <xdr:cNvCxnSpPr/>
      </xdr:nvCxnSpPr>
      <xdr:spPr>
        <a:xfrm flipV="1">
          <a:off x="2336800" y="108352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15240</xdr:rowOff>
    </xdr:to>
    <xdr:cxnSp macro="">
      <xdr:nvCxnSpPr>
        <xdr:cNvPr id="142" name="直線コネクタ 141"/>
        <xdr:cNvCxnSpPr/>
      </xdr:nvCxnSpPr>
      <xdr:spPr>
        <a:xfrm flipV="1">
          <a:off x="1447800" y="1097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5" name="フローチャート: 判断 144"/>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46" name="テキスト ボックス 145"/>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4" name="楕円 153"/>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5" name="テキスト ボックス 154"/>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6" name="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0" name="楕円 159"/>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1" name="テキスト ボックス 160"/>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財政健全化の推進による事務事業の見直し等により人口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人当たり人件費・物件費等は類似団体を下回っている。今後も引き続き歳出抑制に努める。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77546</xdr:rowOff>
    </xdr:from>
    <xdr:to>
      <xdr:col>23</xdr:col>
      <xdr:colOff>133350</xdr:colOff>
      <xdr:row>81</xdr:row>
      <xdr:rowOff>83562</xdr:rowOff>
    </xdr:to>
    <xdr:cxnSp macro="">
      <xdr:nvCxnSpPr>
        <xdr:cNvPr id="196" name="直線コネクタ 195"/>
        <xdr:cNvCxnSpPr/>
      </xdr:nvCxnSpPr>
      <xdr:spPr>
        <a:xfrm>
          <a:off x="4114800" y="13964996"/>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74120</xdr:rowOff>
    </xdr:from>
    <xdr:to>
      <xdr:col>19</xdr:col>
      <xdr:colOff>133350</xdr:colOff>
      <xdr:row>81</xdr:row>
      <xdr:rowOff>77546</xdr:rowOff>
    </xdr:to>
    <xdr:cxnSp macro="">
      <xdr:nvCxnSpPr>
        <xdr:cNvPr id="199" name="直線コネクタ 198"/>
        <xdr:cNvCxnSpPr/>
      </xdr:nvCxnSpPr>
      <xdr:spPr>
        <a:xfrm>
          <a:off x="3225800" y="13961570"/>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72028</xdr:rowOff>
    </xdr:from>
    <xdr:to>
      <xdr:col>15</xdr:col>
      <xdr:colOff>82550</xdr:colOff>
      <xdr:row>81</xdr:row>
      <xdr:rowOff>74120</xdr:rowOff>
    </xdr:to>
    <xdr:cxnSp macro="">
      <xdr:nvCxnSpPr>
        <xdr:cNvPr id="202" name="直線コネクタ 201"/>
        <xdr:cNvCxnSpPr/>
      </xdr:nvCxnSpPr>
      <xdr:spPr>
        <a:xfrm>
          <a:off x="2336800" y="13959478"/>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72028</xdr:rowOff>
    </xdr:from>
    <xdr:to>
      <xdr:col>11</xdr:col>
      <xdr:colOff>31750</xdr:colOff>
      <xdr:row>81</xdr:row>
      <xdr:rowOff>81612</xdr:rowOff>
    </xdr:to>
    <xdr:cxnSp macro="">
      <xdr:nvCxnSpPr>
        <xdr:cNvPr id="205" name="直線コネクタ 204"/>
        <xdr:cNvCxnSpPr/>
      </xdr:nvCxnSpPr>
      <xdr:spPr>
        <a:xfrm flipV="1">
          <a:off x="1447800" y="1395947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8" name="フローチャート: 判断 207"/>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09" name="テキスト ボックス 208"/>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32762</xdr:rowOff>
    </xdr:from>
    <xdr:to>
      <xdr:col>23</xdr:col>
      <xdr:colOff>184150</xdr:colOff>
      <xdr:row>81</xdr:row>
      <xdr:rowOff>134362</xdr:rowOff>
    </xdr:to>
    <xdr:sp macro="" textlink="">
      <xdr:nvSpPr>
        <xdr:cNvPr id="215" name="楕円 214"/>
        <xdr:cNvSpPr/>
      </xdr:nvSpPr>
      <xdr:spPr>
        <a:xfrm>
          <a:off x="4902200" y="13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125489</xdr:rowOff>
    </xdr:from>
    <xdr:ext cx="762000" cy="259045"/>
    <xdr:sp macro="" textlink="">
      <xdr:nvSpPr>
        <xdr:cNvPr id="216" name="人件費・物件費等の状況該当値テキスト"/>
        <xdr:cNvSpPr txBox="1"/>
      </xdr:nvSpPr>
      <xdr:spPr>
        <a:xfrm>
          <a:off x="5041900" y="1384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26746</xdr:rowOff>
    </xdr:from>
    <xdr:to>
      <xdr:col>19</xdr:col>
      <xdr:colOff>184150</xdr:colOff>
      <xdr:row>81</xdr:row>
      <xdr:rowOff>128346</xdr:rowOff>
    </xdr:to>
    <xdr:sp macro="" textlink="">
      <xdr:nvSpPr>
        <xdr:cNvPr id="217" name="楕円 216"/>
        <xdr:cNvSpPr/>
      </xdr:nvSpPr>
      <xdr:spPr>
        <a:xfrm>
          <a:off x="4064000" y="139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138523</xdr:rowOff>
    </xdr:from>
    <xdr:ext cx="736600" cy="259045"/>
    <xdr:sp macro="" textlink="">
      <xdr:nvSpPr>
        <xdr:cNvPr id="218" name="テキスト ボックス 217"/>
        <xdr:cNvSpPr txBox="1"/>
      </xdr:nvSpPr>
      <xdr:spPr>
        <a:xfrm>
          <a:off x="3733800" y="136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23320</xdr:rowOff>
    </xdr:from>
    <xdr:to>
      <xdr:col>15</xdr:col>
      <xdr:colOff>133350</xdr:colOff>
      <xdr:row>81</xdr:row>
      <xdr:rowOff>124920</xdr:rowOff>
    </xdr:to>
    <xdr:sp macro="" textlink="">
      <xdr:nvSpPr>
        <xdr:cNvPr id="219" name="楕円 218"/>
        <xdr:cNvSpPr/>
      </xdr:nvSpPr>
      <xdr:spPr>
        <a:xfrm>
          <a:off x="3175000" y="139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135097</xdr:rowOff>
    </xdr:from>
    <xdr:ext cx="762000" cy="259045"/>
    <xdr:sp macro="" textlink="">
      <xdr:nvSpPr>
        <xdr:cNvPr id="220" name="テキスト ボックス 219"/>
        <xdr:cNvSpPr txBox="1"/>
      </xdr:nvSpPr>
      <xdr:spPr>
        <a:xfrm>
          <a:off x="2844800" y="136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21228</xdr:rowOff>
    </xdr:from>
    <xdr:to>
      <xdr:col>11</xdr:col>
      <xdr:colOff>82550</xdr:colOff>
      <xdr:row>81</xdr:row>
      <xdr:rowOff>122828</xdr:rowOff>
    </xdr:to>
    <xdr:sp macro="" textlink="">
      <xdr:nvSpPr>
        <xdr:cNvPr id="221" name="楕円 220"/>
        <xdr:cNvSpPr/>
      </xdr:nvSpPr>
      <xdr:spPr>
        <a:xfrm>
          <a:off x="2286000" y="13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133005</xdr:rowOff>
    </xdr:from>
    <xdr:ext cx="762000" cy="259045"/>
    <xdr:sp macro="" textlink="">
      <xdr:nvSpPr>
        <xdr:cNvPr id="222" name="テキスト ボックス 221"/>
        <xdr:cNvSpPr txBox="1"/>
      </xdr:nvSpPr>
      <xdr:spPr>
        <a:xfrm>
          <a:off x="1955800" y="136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30812</xdr:rowOff>
    </xdr:from>
    <xdr:to>
      <xdr:col>7</xdr:col>
      <xdr:colOff>31750</xdr:colOff>
      <xdr:row>81</xdr:row>
      <xdr:rowOff>132412</xdr:rowOff>
    </xdr:to>
    <xdr:sp macro="" textlink="">
      <xdr:nvSpPr>
        <xdr:cNvPr id="223" name="楕円 222"/>
        <xdr:cNvSpPr/>
      </xdr:nvSpPr>
      <xdr:spPr>
        <a:xfrm>
          <a:off x="1397000" y="139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142589</xdr:rowOff>
    </xdr:from>
    <xdr:ext cx="762000" cy="259045"/>
    <xdr:sp macro="" textlink="">
      <xdr:nvSpPr>
        <xdr:cNvPr id="224" name="テキスト ボックス 223"/>
        <xdr:cNvSpPr txBox="1"/>
      </xdr:nvSpPr>
      <xdr:spPr>
        <a:xfrm>
          <a:off x="1066800" y="1368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ポイント下回った。今後も、職員年齢構成の高齢化是正や、採用人数及び役職者数の適正化に努める。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55739</xdr:rowOff>
    </xdr:to>
    <xdr:cxnSp macro="">
      <xdr:nvCxnSpPr>
        <xdr:cNvPr id="258" name="直線コネクタ 257"/>
        <xdr:cNvCxnSpPr/>
      </xdr:nvCxnSpPr>
      <xdr:spPr>
        <a:xfrm flipV="1">
          <a:off x="16179800" y="143637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136172</xdr:rowOff>
    </xdr:to>
    <xdr:cxnSp macro="">
      <xdr:nvCxnSpPr>
        <xdr:cNvPr id="261" name="直線コネクタ 260"/>
        <xdr:cNvCxnSpPr/>
      </xdr:nvCxnSpPr>
      <xdr:spPr>
        <a:xfrm flipV="1">
          <a:off x="15290800" y="144575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71966</xdr:rowOff>
    </xdr:to>
    <xdr:cxnSp macro="">
      <xdr:nvCxnSpPr>
        <xdr:cNvPr id="264" name="直線コネクタ 263"/>
        <xdr:cNvCxnSpPr/>
      </xdr:nvCxnSpPr>
      <xdr:spPr>
        <a:xfrm flipV="1">
          <a:off x="14401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71966</xdr:rowOff>
    </xdr:to>
    <xdr:cxnSp macro="">
      <xdr:nvCxnSpPr>
        <xdr:cNvPr id="267" name="直線コネクタ 266"/>
        <xdr:cNvCxnSpPr/>
      </xdr:nvCxnSpPr>
      <xdr:spPr>
        <a:xfrm>
          <a:off x="13512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0" name="フローチャート: 判断 269"/>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1" name="テキスト ボックス 27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9" name="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5" name="楕円 284"/>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6" name="テキスト ボックス 285"/>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年度以降ほぼ横ばいとなっている。類似団体平均値を下回っているが、今後も人口減少が見込まれることから、適正な職員配置に努める。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30628</xdr:rowOff>
    </xdr:from>
    <xdr:to>
      <xdr:col>81</xdr:col>
      <xdr:colOff>44450</xdr:colOff>
      <xdr:row>60</xdr:row>
      <xdr:rowOff>31432</xdr:rowOff>
    </xdr:to>
    <xdr:cxnSp macro="">
      <xdr:nvCxnSpPr>
        <xdr:cNvPr id="320" name="直線コネクタ 319"/>
        <xdr:cNvCxnSpPr/>
      </xdr:nvCxnSpPr>
      <xdr:spPr>
        <a:xfrm>
          <a:off x="16179800" y="10317628"/>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16209</xdr:rowOff>
    </xdr:from>
    <xdr:ext cx="762000" cy="259045"/>
    <xdr:sp macro="" textlink="">
      <xdr:nvSpPr>
        <xdr:cNvPr id="321" name="定員管理の状況平均値テキスト"/>
        <xdr:cNvSpPr txBox="1"/>
      </xdr:nvSpPr>
      <xdr:spPr>
        <a:xfrm>
          <a:off x="17106900" y="1030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30628</xdr:rowOff>
    </xdr:from>
    <xdr:to>
      <xdr:col>77</xdr:col>
      <xdr:colOff>44450</xdr:colOff>
      <xdr:row>60</xdr:row>
      <xdr:rowOff>33444</xdr:rowOff>
    </xdr:to>
    <xdr:cxnSp macro="">
      <xdr:nvCxnSpPr>
        <xdr:cNvPr id="323" name="直線コネクタ 322"/>
        <xdr:cNvCxnSpPr/>
      </xdr:nvCxnSpPr>
      <xdr:spPr>
        <a:xfrm flipV="1">
          <a:off x="15290800" y="1031762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35052</xdr:rowOff>
    </xdr:to>
    <xdr:cxnSp macro="">
      <xdr:nvCxnSpPr>
        <xdr:cNvPr id="326" name="直線コネクタ 325"/>
        <xdr:cNvCxnSpPr/>
      </xdr:nvCxnSpPr>
      <xdr:spPr>
        <a:xfrm flipV="1">
          <a:off x="14401800" y="1032044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35052</xdr:rowOff>
    </xdr:from>
    <xdr:to>
      <xdr:col>68</xdr:col>
      <xdr:colOff>152400</xdr:colOff>
      <xdr:row>60</xdr:row>
      <xdr:rowOff>39476</xdr:rowOff>
    </xdr:to>
    <xdr:cxnSp macro="">
      <xdr:nvCxnSpPr>
        <xdr:cNvPr id="329" name="直線コネクタ 328"/>
        <xdr:cNvCxnSpPr/>
      </xdr:nvCxnSpPr>
      <xdr:spPr>
        <a:xfrm flipV="1">
          <a:off x="13512800" y="10322052"/>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32" name="フローチャート: 判断 331"/>
        <xdr:cNvSpPr/>
      </xdr:nvSpPr>
      <xdr:spPr>
        <a:xfrm>
          <a:off x="13462000" y="10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33" name="テキスト ボックス 332"/>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9" name="楕円 338"/>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73359</xdr:rowOff>
    </xdr:from>
    <xdr:ext cx="762000" cy="259045"/>
    <xdr:sp macro="" textlink="">
      <xdr:nvSpPr>
        <xdr:cNvPr id="340" name="定員管理の状況該当値テキスト"/>
        <xdr:cNvSpPr txBox="1"/>
      </xdr:nvSpPr>
      <xdr:spPr>
        <a:xfrm>
          <a:off x="17106900" y="101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151278</xdr:rowOff>
    </xdr:from>
    <xdr:to>
      <xdr:col>77</xdr:col>
      <xdr:colOff>95250</xdr:colOff>
      <xdr:row>60</xdr:row>
      <xdr:rowOff>81428</xdr:rowOff>
    </xdr:to>
    <xdr:sp macro="" textlink="">
      <xdr:nvSpPr>
        <xdr:cNvPr id="341" name="楕円 340"/>
        <xdr:cNvSpPr/>
      </xdr:nvSpPr>
      <xdr:spPr>
        <a:xfrm>
          <a:off x="16129000" y="10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91605</xdr:rowOff>
    </xdr:from>
    <xdr:ext cx="736600" cy="259045"/>
    <xdr:sp macro="" textlink="">
      <xdr:nvSpPr>
        <xdr:cNvPr id="342" name="テキスト ボックス 341"/>
        <xdr:cNvSpPr txBox="1"/>
      </xdr:nvSpPr>
      <xdr:spPr>
        <a:xfrm>
          <a:off x="15798800" y="1003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3" name="楕円 342"/>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4" name="テキスト ボックス 343"/>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5" name="楕円 344"/>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6" name="テキスト ボックス 345"/>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160126</xdr:rowOff>
    </xdr:from>
    <xdr:to>
      <xdr:col>64</xdr:col>
      <xdr:colOff>152400</xdr:colOff>
      <xdr:row>60</xdr:row>
      <xdr:rowOff>90276</xdr:rowOff>
    </xdr:to>
    <xdr:sp macro="" textlink="">
      <xdr:nvSpPr>
        <xdr:cNvPr id="347" name="楕円 346"/>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100453</xdr:rowOff>
    </xdr:from>
    <xdr:ext cx="762000" cy="259045"/>
    <xdr:sp macro="" textlink="">
      <xdr:nvSpPr>
        <xdr:cNvPr id="348" name="テキスト ボックス 347"/>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類似団体を上回っているものの、公営企業繰入金や元利償還金の減少等により前年度と比較して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ポイント改善した。今後も適正な公債費の管理に努める。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44704</xdr:rowOff>
    </xdr:to>
    <xdr:cxnSp macro="">
      <xdr:nvCxnSpPr>
        <xdr:cNvPr id="380" name="直線コネクタ 379"/>
        <xdr:cNvCxnSpPr/>
      </xdr:nvCxnSpPr>
      <xdr:spPr>
        <a:xfrm flipV="1">
          <a:off x="16179800" y="719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83312</xdr:rowOff>
    </xdr:to>
    <xdr:cxnSp macro="">
      <xdr:nvCxnSpPr>
        <xdr:cNvPr id="383" name="直線コネクタ 382"/>
        <xdr:cNvCxnSpPr/>
      </xdr:nvCxnSpPr>
      <xdr:spPr>
        <a:xfrm flipV="1">
          <a:off x="15290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150876</xdr:rowOff>
    </xdr:to>
    <xdr:cxnSp macro="">
      <xdr:nvCxnSpPr>
        <xdr:cNvPr id="386" name="直線コネクタ 385"/>
        <xdr:cNvCxnSpPr/>
      </xdr:nvCxnSpPr>
      <xdr:spPr>
        <a:xfrm flipV="1">
          <a:off x="14401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18034</xdr:rowOff>
    </xdr:to>
    <xdr:cxnSp macro="">
      <xdr:nvCxnSpPr>
        <xdr:cNvPr id="389" name="直線コネクタ 388"/>
        <xdr:cNvCxnSpPr/>
      </xdr:nvCxnSpPr>
      <xdr:spPr>
        <a:xfrm flipV="1">
          <a:off x="13512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392" name="フローチャート: 判断 391"/>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153941</xdr:rowOff>
    </xdr:from>
    <xdr:ext cx="762000" cy="259045"/>
    <xdr:sp macro="" textlink="">
      <xdr:nvSpPr>
        <xdr:cNvPr id="393" name="テキスト ボックス 392"/>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9" name="楕円 398"/>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0"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5" name="楕円 404"/>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6" name="テキスト ボックス 405"/>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7" name="楕円 406"/>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08" name="テキスト ボックス 407"/>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依然として類似団体を大きく上回っているが、地方債残高や公営企業債繰入額の減少、充当可能基金の増加等により前年度と比較して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ポイントの改善となった。今後も、公債費の適正化に取り組み、将来負担の減少に努める。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122555</xdr:rowOff>
    </xdr:from>
    <xdr:to>
      <xdr:col>81</xdr:col>
      <xdr:colOff>44450</xdr:colOff>
      <xdr:row>20</xdr:row>
      <xdr:rowOff>124037</xdr:rowOff>
    </xdr:to>
    <xdr:cxnSp macro="">
      <xdr:nvCxnSpPr>
        <xdr:cNvPr id="442" name="直線コネクタ 441"/>
        <xdr:cNvCxnSpPr/>
      </xdr:nvCxnSpPr>
      <xdr:spPr>
        <a:xfrm flipV="1">
          <a:off x="16179800" y="338010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124037</xdr:rowOff>
    </xdr:from>
    <xdr:to>
      <xdr:col>77</xdr:col>
      <xdr:colOff>44450</xdr:colOff>
      <xdr:row>21</xdr:row>
      <xdr:rowOff>93345</xdr:rowOff>
    </xdr:to>
    <xdr:cxnSp macro="">
      <xdr:nvCxnSpPr>
        <xdr:cNvPr id="445" name="直線コネクタ 444"/>
        <xdr:cNvCxnSpPr/>
      </xdr:nvCxnSpPr>
      <xdr:spPr>
        <a:xfrm flipV="1">
          <a:off x="15290800" y="355303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93345</xdr:rowOff>
    </xdr:from>
    <xdr:to>
      <xdr:col>72</xdr:col>
      <xdr:colOff>203200</xdr:colOff>
      <xdr:row>21</xdr:row>
      <xdr:rowOff>113453</xdr:rowOff>
    </xdr:to>
    <xdr:cxnSp macro="">
      <xdr:nvCxnSpPr>
        <xdr:cNvPr id="448" name="直線コネクタ 447"/>
        <xdr:cNvCxnSpPr/>
      </xdr:nvCxnSpPr>
      <xdr:spPr>
        <a:xfrm flipV="1">
          <a:off x="14401800" y="369379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113453</xdr:rowOff>
    </xdr:from>
    <xdr:to>
      <xdr:col>68</xdr:col>
      <xdr:colOff>152400</xdr:colOff>
      <xdr:row>21</xdr:row>
      <xdr:rowOff>149648</xdr:rowOff>
    </xdr:to>
    <xdr:cxnSp macro="">
      <xdr:nvCxnSpPr>
        <xdr:cNvPr id="451" name="直線コネクタ 450"/>
        <xdr:cNvCxnSpPr/>
      </xdr:nvCxnSpPr>
      <xdr:spPr>
        <a:xfrm flipV="1">
          <a:off x="13512800" y="37139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54" name="フローチャート: 判断 453"/>
        <xdr:cNvSpPr/>
      </xdr:nvSpPr>
      <xdr:spPr>
        <a:xfrm>
          <a:off x="13462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129769</xdr:rowOff>
    </xdr:from>
    <xdr:ext cx="762000" cy="259045"/>
    <xdr:sp macro="" textlink="">
      <xdr:nvSpPr>
        <xdr:cNvPr id="455" name="テキスト ボックス 454"/>
        <xdr:cNvSpPr txBox="1"/>
      </xdr:nvSpPr>
      <xdr:spPr>
        <a:xfrm>
          <a:off x="13131800" y="28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71755</xdr:rowOff>
    </xdr:from>
    <xdr:to>
      <xdr:col>81</xdr:col>
      <xdr:colOff>95250</xdr:colOff>
      <xdr:row>20</xdr:row>
      <xdr:rowOff>1905</xdr:rowOff>
    </xdr:to>
    <xdr:sp macro="" textlink="">
      <xdr:nvSpPr>
        <xdr:cNvPr id="461" name="楕円 460"/>
        <xdr:cNvSpPr/>
      </xdr:nvSpPr>
      <xdr:spPr>
        <a:xfrm>
          <a:off x="169672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43832</xdr:rowOff>
    </xdr:from>
    <xdr:ext cx="762000" cy="259045"/>
    <xdr:sp macro="" textlink="">
      <xdr:nvSpPr>
        <xdr:cNvPr id="462" name="将来負担の状況該当値テキスト"/>
        <xdr:cNvSpPr txBox="1"/>
      </xdr:nvSpPr>
      <xdr:spPr>
        <a:xfrm>
          <a:off x="171069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73237</xdr:rowOff>
    </xdr:from>
    <xdr:to>
      <xdr:col>77</xdr:col>
      <xdr:colOff>95250</xdr:colOff>
      <xdr:row>21</xdr:row>
      <xdr:rowOff>3387</xdr:rowOff>
    </xdr:to>
    <xdr:sp macro="" textlink="">
      <xdr:nvSpPr>
        <xdr:cNvPr id="463" name="楕円 462"/>
        <xdr:cNvSpPr/>
      </xdr:nvSpPr>
      <xdr:spPr>
        <a:xfrm>
          <a:off x="16129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159614</xdr:rowOff>
    </xdr:from>
    <xdr:ext cx="736600" cy="259045"/>
    <xdr:sp macro="" textlink="">
      <xdr:nvSpPr>
        <xdr:cNvPr id="464" name="テキスト ボックス 463"/>
        <xdr:cNvSpPr txBox="1"/>
      </xdr:nvSpPr>
      <xdr:spPr>
        <a:xfrm>
          <a:off x="15798800" y="358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42545</xdr:rowOff>
    </xdr:from>
    <xdr:to>
      <xdr:col>73</xdr:col>
      <xdr:colOff>44450</xdr:colOff>
      <xdr:row>21</xdr:row>
      <xdr:rowOff>144145</xdr:rowOff>
    </xdr:to>
    <xdr:sp macro="" textlink="">
      <xdr:nvSpPr>
        <xdr:cNvPr id="465" name="楕円 464"/>
        <xdr:cNvSpPr/>
      </xdr:nvSpPr>
      <xdr:spPr>
        <a:xfrm>
          <a:off x="15240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128922</xdr:rowOff>
    </xdr:from>
    <xdr:ext cx="762000" cy="259045"/>
    <xdr:sp macro="" textlink="">
      <xdr:nvSpPr>
        <xdr:cNvPr id="466" name="テキスト ボックス 465"/>
        <xdr:cNvSpPr txBox="1"/>
      </xdr:nvSpPr>
      <xdr:spPr>
        <a:xfrm>
          <a:off x="14909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62653</xdr:rowOff>
    </xdr:from>
    <xdr:to>
      <xdr:col>68</xdr:col>
      <xdr:colOff>203200</xdr:colOff>
      <xdr:row>21</xdr:row>
      <xdr:rowOff>164253</xdr:rowOff>
    </xdr:to>
    <xdr:sp macro="" textlink="">
      <xdr:nvSpPr>
        <xdr:cNvPr id="467" name="楕円 466"/>
        <xdr:cNvSpPr/>
      </xdr:nvSpPr>
      <xdr:spPr>
        <a:xfrm>
          <a:off x="14351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149030</xdr:rowOff>
    </xdr:from>
    <xdr:ext cx="762000" cy="259045"/>
    <xdr:sp macro="" textlink="">
      <xdr:nvSpPr>
        <xdr:cNvPr id="468" name="テキスト ボックス 467"/>
        <xdr:cNvSpPr txBox="1"/>
      </xdr:nvSpPr>
      <xdr:spPr>
        <a:xfrm>
          <a:off x="14020800" y="374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98848</xdr:rowOff>
    </xdr:from>
    <xdr:to>
      <xdr:col>64</xdr:col>
      <xdr:colOff>152400</xdr:colOff>
      <xdr:row>22</xdr:row>
      <xdr:rowOff>28998</xdr:rowOff>
    </xdr:to>
    <xdr:sp macro="" textlink="">
      <xdr:nvSpPr>
        <xdr:cNvPr id="469" name="楕円 468"/>
        <xdr:cNvSpPr/>
      </xdr:nvSpPr>
      <xdr:spPr>
        <a:xfrm>
          <a:off x="13462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13775</xdr:rowOff>
    </xdr:from>
    <xdr:ext cx="762000" cy="259045"/>
    <xdr:sp macro="" textlink="">
      <xdr:nvSpPr>
        <xdr:cNvPr id="470" name="テキスト ボックス 469"/>
        <xdr:cNvSpPr txBox="1"/>
      </xdr:nvSpPr>
      <xdr:spPr>
        <a:xfrm>
          <a:off x="13131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年度から減少傾向にあり、本年度においては前年度比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ポイント減となっている。類似団体平均より高い状況であるが、要因としては職員の年齢構成に偏りがあることや、市立高校の教員に係る人件費によるものである。今後も人件費の適正管理に努める。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92710</xdr:rowOff>
    </xdr:to>
    <xdr:cxnSp macro="">
      <xdr:nvCxnSpPr>
        <xdr:cNvPr id="66" name="直線コネクタ 65"/>
        <xdr:cNvCxnSpPr/>
      </xdr:nvCxnSpPr>
      <xdr:spPr>
        <a:xfrm flipV="1">
          <a:off x="3987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xdr:cNvCxnSpPr/>
      </xdr:nvCxnSpPr>
      <xdr:spPr>
        <a:xfrm>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130810</xdr:rowOff>
    </xdr:to>
    <xdr:cxnSp macro="">
      <xdr:nvCxnSpPr>
        <xdr:cNvPr id="72" name="直線コネクタ 71"/>
        <xdr:cNvCxnSpPr/>
      </xdr:nvCxnSpPr>
      <xdr:spPr>
        <a:xfrm flipV="1">
          <a:off x="2209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161290</xdr:rowOff>
    </xdr:to>
    <xdr:cxnSp macro="">
      <xdr:nvCxnSpPr>
        <xdr:cNvPr id="75" name="直線コネクタ 74"/>
        <xdr:cNvCxnSpPr/>
      </xdr:nvCxnSpPr>
      <xdr:spPr>
        <a:xfrm flipV="1">
          <a:off x="1320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78" name="フローチャート: 判断 77"/>
        <xdr:cNvSpPr/>
      </xdr:nvSpPr>
      <xdr:spPr>
        <a:xfrm>
          <a:off x="1270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79" name="テキスト ボックス 78"/>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154957</xdr:rowOff>
    </xdr:from>
    <xdr:ext cx="762000" cy="259045"/>
    <xdr:sp macro="" textlink="">
      <xdr:nvSpPr>
        <xdr:cNvPr id="86" name="人件費該当値テキスト"/>
        <xdr:cNvSpPr txBox="1"/>
      </xdr:nvSpPr>
      <xdr:spPr>
        <a:xfrm>
          <a:off x="4914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8" name="テキスト ボックス 87"/>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120667</xdr:rowOff>
    </xdr:from>
    <xdr:ext cx="762000" cy="259045"/>
    <xdr:sp macro="" textlink="">
      <xdr:nvSpPr>
        <xdr:cNvPr id="90" name="テキスト ボックス 89"/>
        <xdr:cNvSpPr txBox="1"/>
      </xdr:nvSpPr>
      <xdr:spPr>
        <a:xfrm>
          <a:off x="2717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25417</xdr:rowOff>
    </xdr:from>
    <xdr:ext cx="762000" cy="259045"/>
    <xdr:sp macro="" textlink="">
      <xdr:nvSpPr>
        <xdr:cNvPr id="94" name="テキスト ボックス 93"/>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補助費とあわせ、適正な管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7" name="直線コネクタ 126"/>
        <xdr:cNvCxnSpPr/>
      </xdr:nvCxnSpPr>
      <xdr:spPr>
        <a:xfrm flipV="1">
          <a:off x="15671800" y="259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54610</xdr:rowOff>
    </xdr:to>
    <xdr:cxnSp macro="">
      <xdr:nvCxnSpPr>
        <xdr:cNvPr id="130" name="直線コネクタ 129"/>
        <xdr:cNvCxnSpPr/>
      </xdr:nvCxnSpPr>
      <xdr:spPr>
        <a:xfrm>
          <a:off x="14782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3" name="直線コネクタ 132"/>
        <xdr:cNvCxnSpPr/>
      </xdr:nvCxnSpPr>
      <xdr:spPr>
        <a:xfrm flipV="1">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46990</xdr:rowOff>
    </xdr:to>
    <xdr:cxnSp macro="">
      <xdr:nvCxnSpPr>
        <xdr:cNvPr id="136" name="直線コネクタ 135"/>
        <xdr:cNvCxnSpPr/>
      </xdr:nvCxnSpPr>
      <xdr:spPr>
        <a:xfrm>
          <a:off x="13004800" y="250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39" name="フローチャート: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40" name="テキスト ボックス 139"/>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6" name="楕円 145"/>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7"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4" name="楕円 153"/>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5" name="テキスト ボックス 154"/>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ポイントの増となったが、主な要因は児童扶養手当の制度変更（支払回数が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か月分の支給を行ったことによるものである。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類似団体平均との比較においては下回っている状況である。今後も、扶助費の適正な支出に努める。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28702</xdr:rowOff>
    </xdr:from>
    <xdr:to>
      <xdr:col>24</xdr:col>
      <xdr:colOff>25400</xdr:colOff>
      <xdr:row>55</xdr:row>
      <xdr:rowOff>110998</xdr:rowOff>
    </xdr:to>
    <xdr:cxnSp macro="">
      <xdr:nvCxnSpPr>
        <xdr:cNvPr id="186" name="直線コネクタ 185"/>
        <xdr:cNvCxnSpPr/>
      </xdr:nvCxnSpPr>
      <xdr:spPr>
        <a:xfrm>
          <a:off x="3987800" y="9458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28702</xdr:rowOff>
    </xdr:from>
    <xdr:to>
      <xdr:col>19</xdr:col>
      <xdr:colOff>187325</xdr:colOff>
      <xdr:row>55</xdr:row>
      <xdr:rowOff>28702</xdr:rowOff>
    </xdr:to>
    <xdr:cxnSp macro="">
      <xdr:nvCxnSpPr>
        <xdr:cNvPr id="189" name="直線コネクタ 188"/>
        <xdr:cNvCxnSpPr/>
      </xdr:nvCxnSpPr>
      <xdr:spPr>
        <a:xfrm>
          <a:off x="3098800" y="9458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28702</xdr:rowOff>
    </xdr:from>
    <xdr:to>
      <xdr:col>15</xdr:col>
      <xdr:colOff>98425</xdr:colOff>
      <xdr:row>55</xdr:row>
      <xdr:rowOff>83566</xdr:rowOff>
    </xdr:to>
    <xdr:cxnSp macro="">
      <xdr:nvCxnSpPr>
        <xdr:cNvPr id="192" name="直線コネクタ 191"/>
        <xdr:cNvCxnSpPr/>
      </xdr:nvCxnSpPr>
      <xdr:spPr>
        <a:xfrm flipV="1">
          <a:off x="2209800" y="9458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154432</xdr:rowOff>
    </xdr:from>
    <xdr:to>
      <xdr:col>11</xdr:col>
      <xdr:colOff>9525</xdr:colOff>
      <xdr:row>55</xdr:row>
      <xdr:rowOff>83566</xdr:rowOff>
    </xdr:to>
    <xdr:cxnSp macro="">
      <xdr:nvCxnSpPr>
        <xdr:cNvPr id="195" name="直線コネクタ 194"/>
        <xdr:cNvCxnSpPr/>
      </xdr:nvCxnSpPr>
      <xdr:spPr>
        <a:xfrm>
          <a:off x="1320800" y="9412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5" name="楕円 204"/>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6"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149352</xdr:rowOff>
    </xdr:from>
    <xdr:to>
      <xdr:col>20</xdr:col>
      <xdr:colOff>38100</xdr:colOff>
      <xdr:row>55</xdr:row>
      <xdr:rowOff>79502</xdr:rowOff>
    </xdr:to>
    <xdr:sp macro="" textlink="">
      <xdr:nvSpPr>
        <xdr:cNvPr id="207" name="楕円 206"/>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89679</xdr:rowOff>
    </xdr:from>
    <xdr:ext cx="736600" cy="259045"/>
    <xdr:sp macro="" textlink="">
      <xdr:nvSpPr>
        <xdr:cNvPr id="208" name="テキスト ボックス 207"/>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09" name="楕円 208"/>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0" name="テキスト ボックス 209"/>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32766</xdr:rowOff>
    </xdr:from>
    <xdr:to>
      <xdr:col>11</xdr:col>
      <xdr:colOff>60325</xdr:colOff>
      <xdr:row>55</xdr:row>
      <xdr:rowOff>134366</xdr:rowOff>
    </xdr:to>
    <xdr:sp macro="" textlink="">
      <xdr:nvSpPr>
        <xdr:cNvPr id="211" name="楕円 210"/>
        <xdr:cNvSpPr/>
      </xdr:nvSpPr>
      <xdr:spPr>
        <a:xfrm>
          <a:off x="2159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144543</xdr:rowOff>
    </xdr:from>
    <xdr:ext cx="762000" cy="259045"/>
    <xdr:sp macro="" textlink="">
      <xdr:nvSpPr>
        <xdr:cNvPr id="212" name="テキスト ボックス 211"/>
        <xdr:cNvSpPr txBox="1"/>
      </xdr:nvSpPr>
      <xdr:spPr>
        <a:xfrm>
          <a:off x="1828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13" name="楕円 212"/>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14" name="テキスト ボックス 213"/>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ポイントの減少となっており、要因としては維持補修費や建設事業費の減少によるものである。現状では減少傾向にあるが、公共施設等の老朽化が進んでいるため今後増加に転じる可能性がある。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7" name="直線コネクタ 246"/>
        <xdr:cNvCxnSpPr/>
      </xdr:nvCxnSpPr>
      <xdr:spPr>
        <a:xfrm flipV="1">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149860</xdr:rowOff>
    </xdr:to>
    <xdr:cxnSp macro="">
      <xdr:nvCxnSpPr>
        <xdr:cNvPr id="250" name="直線コネクタ 249"/>
        <xdr:cNvCxnSpPr/>
      </xdr:nvCxnSpPr>
      <xdr:spPr>
        <a:xfrm flipV="1">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3" name="直線コネクタ 252"/>
        <xdr:cNvCxnSpPr/>
      </xdr:nvCxnSpPr>
      <xdr:spPr>
        <a:xfrm>
          <a:off x="13893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58</xdr:row>
      <xdr:rowOff>43180</xdr:rowOff>
    </xdr:to>
    <xdr:cxnSp macro="">
      <xdr:nvCxnSpPr>
        <xdr:cNvPr id="256" name="直線コネクタ 255"/>
        <xdr:cNvCxnSpPr/>
      </xdr:nvCxnSpPr>
      <xdr:spPr>
        <a:xfrm flipV="1">
          <a:off x="13004800" y="9712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0" name="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2" name="楕円 271"/>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3" name="テキスト ボックス 272"/>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4" name="楕円 273"/>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5" name="テキスト ボックス 274"/>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物件費とあわせ、適正な管理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24130</xdr:rowOff>
    </xdr:to>
    <xdr:cxnSp macro="">
      <xdr:nvCxnSpPr>
        <xdr:cNvPr id="305" name="直線コネクタ 304"/>
        <xdr:cNvCxnSpPr/>
      </xdr:nvCxnSpPr>
      <xdr:spPr>
        <a:xfrm flipV="1">
          <a:off x="15671800" y="6692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24130</xdr:rowOff>
    </xdr:to>
    <xdr:cxnSp macro="">
      <xdr:nvCxnSpPr>
        <xdr:cNvPr id="308" name="直線コネクタ 307"/>
        <xdr:cNvCxnSpPr/>
      </xdr:nvCxnSpPr>
      <xdr:spPr>
        <a:xfrm>
          <a:off x="14782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168148</xdr:rowOff>
    </xdr:from>
    <xdr:to>
      <xdr:col>73</xdr:col>
      <xdr:colOff>180975</xdr:colOff>
      <xdr:row>39</xdr:row>
      <xdr:rowOff>5842</xdr:rowOff>
    </xdr:to>
    <xdr:cxnSp macro="">
      <xdr:nvCxnSpPr>
        <xdr:cNvPr id="311" name="直線コネクタ 310"/>
        <xdr:cNvCxnSpPr/>
      </xdr:nvCxnSpPr>
      <xdr:spPr>
        <a:xfrm>
          <a:off x="13893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168148</xdr:rowOff>
    </xdr:to>
    <xdr:cxnSp macro="">
      <xdr:nvCxnSpPr>
        <xdr:cNvPr id="314" name="直線コネクタ 313"/>
        <xdr:cNvCxnSpPr/>
      </xdr:nvCxnSpPr>
      <xdr:spPr>
        <a:xfrm>
          <a:off x="13004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17" name="フローチャート: 判断 316"/>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18" name="テキスト ボックス 317"/>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4" name="楕円 323"/>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35069</xdr:rowOff>
    </xdr:from>
    <xdr:ext cx="762000" cy="259045"/>
    <xdr:sp macro="" textlink="">
      <xdr:nvSpPr>
        <xdr:cNvPr id="325" name="補助費等該当値テキスト"/>
        <xdr:cNvSpPr txBox="1"/>
      </xdr:nvSpPr>
      <xdr:spPr>
        <a:xfrm>
          <a:off x="16598900" y="65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6" name="楕円 325"/>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7" name="テキスト ボックス 326"/>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8" name="楕円 327"/>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9" name="テキスト ボックス 328"/>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30" name="楕円 329"/>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1" name="テキスト ボックス 330"/>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地方債の新規発行抑制、償還終了により減少傾向にあり、令和元年度は前年度比で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ポイント減少し、類似団体平均との比較においても下回っている状況である。今後も、より一層適正な公債費の管理に努める。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66" name="直線コネクタ 365"/>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153670</xdr:rowOff>
    </xdr:to>
    <xdr:cxnSp macro="">
      <xdr:nvCxnSpPr>
        <xdr:cNvPr id="369" name="直線コネクタ 368"/>
        <xdr:cNvCxnSpPr/>
      </xdr:nvCxnSpPr>
      <xdr:spPr>
        <a:xfrm flipV="1">
          <a:off x="3098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66039</xdr:rowOff>
    </xdr:to>
    <xdr:cxnSp macro="">
      <xdr:nvCxnSpPr>
        <xdr:cNvPr id="372" name="直線コネクタ 371"/>
        <xdr:cNvCxnSpPr/>
      </xdr:nvCxnSpPr>
      <xdr:spPr>
        <a:xfrm flipV="1">
          <a:off x="2209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75" name="直線コネクタ 374"/>
        <xdr:cNvCxnSpPr/>
      </xdr:nvCxnSpPr>
      <xdr:spPr>
        <a:xfrm>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8" name="フローチャート: 判断 377"/>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9" name="テキスト ボックス 378"/>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5" name="楕円 384"/>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6"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7" name="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9" name="楕円 388"/>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0" name="テキスト ボックス 389"/>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3" name="楕円 392"/>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4" name="テキスト ボックス 393"/>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公債費を除いた経常経費は平成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年度以降ほぼ横ばいとなっており、類似団体平均を上回る状況が続いている。今後も財政健全化計画に基づき、事務事業の見直し等を進め、経常経費の縮減に努める。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72137</xdr:rowOff>
    </xdr:to>
    <xdr:cxnSp macro="">
      <xdr:nvCxnSpPr>
        <xdr:cNvPr id="425" name="直線コネクタ 424"/>
        <xdr:cNvCxnSpPr/>
      </xdr:nvCxnSpPr>
      <xdr:spPr>
        <a:xfrm flipV="1">
          <a:off x="15671800" y="134178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76708</xdr:rowOff>
    </xdr:to>
    <xdr:cxnSp macro="">
      <xdr:nvCxnSpPr>
        <xdr:cNvPr id="428" name="直線コネクタ 427"/>
        <xdr:cNvCxnSpPr/>
      </xdr:nvCxnSpPr>
      <xdr:spPr>
        <a:xfrm flipV="1">
          <a:off x="14782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108713</xdr:rowOff>
    </xdr:to>
    <xdr:cxnSp macro="">
      <xdr:nvCxnSpPr>
        <xdr:cNvPr id="431" name="直線コネクタ 430"/>
        <xdr:cNvCxnSpPr/>
      </xdr:nvCxnSpPr>
      <xdr:spPr>
        <a:xfrm flipV="1">
          <a:off x="13893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122428</xdr:rowOff>
    </xdr:to>
    <xdr:cxnSp macro="">
      <xdr:nvCxnSpPr>
        <xdr:cNvPr id="434" name="直線コネクタ 433"/>
        <xdr:cNvCxnSpPr/>
      </xdr:nvCxnSpPr>
      <xdr:spPr>
        <a:xfrm flipV="1">
          <a:off x="13004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7" name="フローチャート: 判断 43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8" name="テキスト ボックス 43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4" name="楕円 443"/>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5"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6" name="楕円 445"/>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7" name="テキスト ボックス 446"/>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8" name="楕円 447"/>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9" name="テキスト ボックス 448"/>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0" name="楕円 449"/>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1" name="テキスト ボックス 450"/>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2" name="楕円 451"/>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3" name="テキスト ボックス 452"/>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62387</xdr:rowOff>
    </xdr:from>
    <xdr:to>
      <xdr:col>29</xdr:col>
      <xdr:colOff>127000</xdr:colOff>
      <xdr:row>17</xdr:row>
      <xdr:rowOff>62757</xdr:rowOff>
    </xdr:to>
    <xdr:cxnSp macro="">
      <xdr:nvCxnSpPr>
        <xdr:cNvPr id="47" name="直線コネクタ 46"/>
        <xdr:cNvCxnSpPr/>
      </xdr:nvCxnSpPr>
      <xdr:spPr bwMode="auto">
        <a:xfrm flipV="1">
          <a:off x="5003800" y="3024662"/>
          <a:ext cx="647700" cy="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62757</xdr:rowOff>
    </xdr:from>
    <xdr:to>
      <xdr:col>26</xdr:col>
      <xdr:colOff>50800</xdr:colOff>
      <xdr:row>17</xdr:row>
      <xdr:rowOff>64545</xdr:rowOff>
    </xdr:to>
    <xdr:cxnSp macro="">
      <xdr:nvCxnSpPr>
        <xdr:cNvPr id="50" name="直線コネクタ 49"/>
        <xdr:cNvCxnSpPr/>
      </xdr:nvCxnSpPr>
      <xdr:spPr bwMode="auto">
        <a:xfrm flipV="1">
          <a:off x="4305300" y="3025032"/>
          <a:ext cx="698500" cy="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64545</xdr:rowOff>
    </xdr:from>
    <xdr:to>
      <xdr:col>22</xdr:col>
      <xdr:colOff>114300</xdr:colOff>
      <xdr:row>17</xdr:row>
      <xdr:rowOff>67124</xdr:rowOff>
    </xdr:to>
    <xdr:cxnSp macro="">
      <xdr:nvCxnSpPr>
        <xdr:cNvPr id="53" name="直線コネクタ 52"/>
        <xdr:cNvCxnSpPr/>
      </xdr:nvCxnSpPr>
      <xdr:spPr bwMode="auto">
        <a:xfrm flipV="1">
          <a:off x="3606800" y="3026820"/>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58903</xdr:rowOff>
    </xdr:from>
    <xdr:to>
      <xdr:col>18</xdr:col>
      <xdr:colOff>177800</xdr:colOff>
      <xdr:row>17</xdr:row>
      <xdr:rowOff>67124</xdr:rowOff>
    </xdr:to>
    <xdr:cxnSp macro="">
      <xdr:nvCxnSpPr>
        <xdr:cNvPr id="56" name="直線コネクタ 55"/>
        <xdr:cNvCxnSpPr/>
      </xdr:nvCxnSpPr>
      <xdr:spPr bwMode="auto">
        <a:xfrm>
          <a:off x="2908300" y="3021178"/>
          <a:ext cx="698500" cy="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xdr:rowOff>
    </xdr:from>
    <xdr:to>
      <xdr:col>15</xdr:col>
      <xdr:colOff>101600</xdr:colOff>
      <xdr:row>17</xdr:row>
      <xdr:rowOff>102516</xdr:rowOff>
    </xdr:to>
    <xdr:sp macro="" textlink="">
      <xdr:nvSpPr>
        <xdr:cNvPr id="59" name="フローチャート: 判断 58"/>
        <xdr:cNvSpPr/>
      </xdr:nvSpPr>
      <xdr:spPr bwMode="auto">
        <a:xfrm>
          <a:off x="2857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112693</xdr:rowOff>
    </xdr:from>
    <xdr:ext cx="762000" cy="259045"/>
    <xdr:sp macro="" textlink="">
      <xdr:nvSpPr>
        <xdr:cNvPr id="60" name="テキスト ボックス 59"/>
        <xdr:cNvSpPr txBox="1"/>
      </xdr:nvSpPr>
      <xdr:spPr>
        <a:xfrm>
          <a:off x="25273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11587</xdr:rowOff>
    </xdr:from>
    <xdr:to>
      <xdr:col>29</xdr:col>
      <xdr:colOff>177800</xdr:colOff>
      <xdr:row>17</xdr:row>
      <xdr:rowOff>113187</xdr:rowOff>
    </xdr:to>
    <xdr:sp macro="" textlink="">
      <xdr:nvSpPr>
        <xdr:cNvPr id="66" name="楕円 65"/>
        <xdr:cNvSpPr/>
      </xdr:nvSpPr>
      <xdr:spPr bwMode="auto">
        <a:xfrm>
          <a:off x="5600700" y="29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155114</xdr:rowOff>
    </xdr:from>
    <xdr:ext cx="762000" cy="259045"/>
    <xdr:sp macro="" textlink="">
      <xdr:nvSpPr>
        <xdr:cNvPr id="67" name="人口1人当たり決算額の推移該当値テキスト130"/>
        <xdr:cNvSpPr txBox="1"/>
      </xdr:nvSpPr>
      <xdr:spPr>
        <a:xfrm>
          <a:off x="5740400" y="294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11957</xdr:rowOff>
    </xdr:from>
    <xdr:to>
      <xdr:col>26</xdr:col>
      <xdr:colOff>101600</xdr:colOff>
      <xdr:row>17</xdr:row>
      <xdr:rowOff>113557</xdr:rowOff>
    </xdr:to>
    <xdr:sp macro="" textlink="">
      <xdr:nvSpPr>
        <xdr:cNvPr id="68" name="楕円 67"/>
        <xdr:cNvSpPr/>
      </xdr:nvSpPr>
      <xdr:spPr bwMode="auto">
        <a:xfrm>
          <a:off x="4953000" y="29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98334</xdr:rowOff>
    </xdr:from>
    <xdr:ext cx="736600" cy="259045"/>
    <xdr:sp macro="" textlink="">
      <xdr:nvSpPr>
        <xdr:cNvPr id="69" name="テキスト ボックス 68"/>
        <xdr:cNvSpPr txBox="1"/>
      </xdr:nvSpPr>
      <xdr:spPr>
        <a:xfrm>
          <a:off x="4622800" y="306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13745</xdr:rowOff>
    </xdr:from>
    <xdr:to>
      <xdr:col>22</xdr:col>
      <xdr:colOff>165100</xdr:colOff>
      <xdr:row>17</xdr:row>
      <xdr:rowOff>115345</xdr:rowOff>
    </xdr:to>
    <xdr:sp macro="" textlink="">
      <xdr:nvSpPr>
        <xdr:cNvPr id="70" name="楕円 69"/>
        <xdr:cNvSpPr/>
      </xdr:nvSpPr>
      <xdr:spPr bwMode="auto">
        <a:xfrm>
          <a:off x="4254500" y="29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100122</xdr:rowOff>
    </xdr:from>
    <xdr:ext cx="762000" cy="259045"/>
    <xdr:sp macro="" textlink="">
      <xdr:nvSpPr>
        <xdr:cNvPr id="71" name="テキスト ボックス 70"/>
        <xdr:cNvSpPr txBox="1"/>
      </xdr:nvSpPr>
      <xdr:spPr>
        <a:xfrm>
          <a:off x="3924300" y="30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16324</xdr:rowOff>
    </xdr:from>
    <xdr:to>
      <xdr:col>19</xdr:col>
      <xdr:colOff>38100</xdr:colOff>
      <xdr:row>17</xdr:row>
      <xdr:rowOff>117924</xdr:rowOff>
    </xdr:to>
    <xdr:sp macro="" textlink="">
      <xdr:nvSpPr>
        <xdr:cNvPr id="72" name="楕円 71"/>
        <xdr:cNvSpPr/>
      </xdr:nvSpPr>
      <xdr:spPr bwMode="auto">
        <a:xfrm>
          <a:off x="3556000" y="29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128101</xdr:rowOff>
    </xdr:from>
    <xdr:ext cx="762000" cy="259045"/>
    <xdr:sp macro="" textlink="">
      <xdr:nvSpPr>
        <xdr:cNvPr id="73" name="テキスト ボックス 72"/>
        <xdr:cNvSpPr txBox="1"/>
      </xdr:nvSpPr>
      <xdr:spPr>
        <a:xfrm>
          <a:off x="3225800" y="27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8103</xdr:rowOff>
    </xdr:from>
    <xdr:to>
      <xdr:col>15</xdr:col>
      <xdr:colOff>101600</xdr:colOff>
      <xdr:row>17</xdr:row>
      <xdr:rowOff>109703</xdr:rowOff>
    </xdr:to>
    <xdr:sp macro="" textlink="">
      <xdr:nvSpPr>
        <xdr:cNvPr id="74" name="楕円 73"/>
        <xdr:cNvSpPr/>
      </xdr:nvSpPr>
      <xdr:spPr bwMode="auto">
        <a:xfrm>
          <a:off x="2857500" y="29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94480</xdr:rowOff>
    </xdr:from>
    <xdr:ext cx="762000" cy="259045"/>
    <xdr:sp macro="" textlink="">
      <xdr:nvSpPr>
        <xdr:cNvPr id="75" name="テキスト ボックス 74"/>
        <xdr:cNvSpPr txBox="1"/>
      </xdr:nvSpPr>
      <xdr:spPr>
        <a:xfrm>
          <a:off x="2527300" y="305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278415</xdr:rowOff>
    </xdr:from>
    <xdr:to>
      <xdr:col>29</xdr:col>
      <xdr:colOff>127000</xdr:colOff>
      <xdr:row>35</xdr:row>
      <xdr:rowOff>291119</xdr:rowOff>
    </xdr:to>
    <xdr:cxnSp macro="">
      <xdr:nvCxnSpPr>
        <xdr:cNvPr id="110" name="直線コネクタ 109"/>
        <xdr:cNvCxnSpPr/>
      </xdr:nvCxnSpPr>
      <xdr:spPr bwMode="auto">
        <a:xfrm>
          <a:off x="5003800" y="6888765"/>
          <a:ext cx="6477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275896</xdr:rowOff>
    </xdr:from>
    <xdr:ext cx="762000" cy="259045"/>
    <xdr:sp macro="" textlink="">
      <xdr:nvSpPr>
        <xdr:cNvPr id="111" name="人口1人当たり決算額の推移平均値テキスト445"/>
        <xdr:cNvSpPr txBox="1"/>
      </xdr:nvSpPr>
      <xdr:spPr>
        <a:xfrm>
          <a:off x="5740400" y="6886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278415</xdr:rowOff>
    </xdr:from>
    <xdr:to>
      <xdr:col>26</xdr:col>
      <xdr:colOff>50800</xdr:colOff>
      <xdr:row>35</xdr:row>
      <xdr:rowOff>281599</xdr:rowOff>
    </xdr:to>
    <xdr:cxnSp macro="">
      <xdr:nvCxnSpPr>
        <xdr:cNvPr id="113" name="直線コネクタ 112"/>
        <xdr:cNvCxnSpPr/>
      </xdr:nvCxnSpPr>
      <xdr:spPr bwMode="auto">
        <a:xfrm flipV="1">
          <a:off x="4305300" y="6888765"/>
          <a:ext cx="698500" cy="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246688</xdr:rowOff>
    </xdr:from>
    <xdr:to>
      <xdr:col>22</xdr:col>
      <xdr:colOff>114300</xdr:colOff>
      <xdr:row>35</xdr:row>
      <xdr:rowOff>281599</xdr:rowOff>
    </xdr:to>
    <xdr:cxnSp macro="">
      <xdr:nvCxnSpPr>
        <xdr:cNvPr id="116" name="直線コネクタ 115"/>
        <xdr:cNvCxnSpPr/>
      </xdr:nvCxnSpPr>
      <xdr:spPr bwMode="auto">
        <a:xfrm>
          <a:off x="3606800" y="6857038"/>
          <a:ext cx="698500" cy="34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224417</xdr:rowOff>
    </xdr:from>
    <xdr:to>
      <xdr:col>18</xdr:col>
      <xdr:colOff>177800</xdr:colOff>
      <xdr:row>35</xdr:row>
      <xdr:rowOff>246688</xdr:rowOff>
    </xdr:to>
    <xdr:cxnSp macro="">
      <xdr:nvCxnSpPr>
        <xdr:cNvPr id="119" name="直線コネクタ 118"/>
        <xdr:cNvCxnSpPr/>
      </xdr:nvCxnSpPr>
      <xdr:spPr bwMode="auto">
        <a:xfrm>
          <a:off x="2908300" y="6834767"/>
          <a:ext cx="698500" cy="2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179837</xdr:rowOff>
    </xdr:from>
    <xdr:to>
      <xdr:col>15</xdr:col>
      <xdr:colOff>101600</xdr:colOff>
      <xdr:row>35</xdr:row>
      <xdr:rowOff>281437</xdr:rowOff>
    </xdr:to>
    <xdr:sp macro="" textlink="">
      <xdr:nvSpPr>
        <xdr:cNvPr id="122" name="フローチャート: 判断 121"/>
        <xdr:cNvSpPr/>
      </xdr:nvSpPr>
      <xdr:spPr bwMode="auto">
        <a:xfrm>
          <a:off x="2857500" y="679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266214</xdr:rowOff>
    </xdr:from>
    <xdr:ext cx="762000" cy="259045"/>
    <xdr:sp macro="" textlink="">
      <xdr:nvSpPr>
        <xdr:cNvPr id="123" name="テキスト ボックス 122"/>
        <xdr:cNvSpPr txBox="1"/>
      </xdr:nvSpPr>
      <xdr:spPr>
        <a:xfrm>
          <a:off x="2527300" y="687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240319</xdr:rowOff>
    </xdr:from>
    <xdr:to>
      <xdr:col>29</xdr:col>
      <xdr:colOff>177800</xdr:colOff>
      <xdr:row>35</xdr:row>
      <xdr:rowOff>341919</xdr:rowOff>
    </xdr:to>
    <xdr:sp macro="" textlink="">
      <xdr:nvSpPr>
        <xdr:cNvPr id="129" name="楕円 128"/>
        <xdr:cNvSpPr/>
      </xdr:nvSpPr>
      <xdr:spPr bwMode="auto">
        <a:xfrm>
          <a:off x="5600700" y="68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85396</xdr:rowOff>
    </xdr:from>
    <xdr:ext cx="762000" cy="259045"/>
    <xdr:sp macro="" textlink="">
      <xdr:nvSpPr>
        <xdr:cNvPr id="130" name="人口1人当たり決算額の推移該当値テキスト445"/>
        <xdr:cNvSpPr txBox="1"/>
      </xdr:nvSpPr>
      <xdr:spPr>
        <a:xfrm>
          <a:off x="5740400" y="66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227615</xdr:rowOff>
    </xdr:from>
    <xdr:to>
      <xdr:col>26</xdr:col>
      <xdr:colOff>101600</xdr:colOff>
      <xdr:row>35</xdr:row>
      <xdr:rowOff>329215</xdr:rowOff>
    </xdr:to>
    <xdr:sp macro="" textlink="">
      <xdr:nvSpPr>
        <xdr:cNvPr id="131" name="楕円 130"/>
        <xdr:cNvSpPr/>
      </xdr:nvSpPr>
      <xdr:spPr bwMode="auto">
        <a:xfrm>
          <a:off x="4953000" y="683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339392</xdr:rowOff>
    </xdr:from>
    <xdr:ext cx="736600" cy="259045"/>
    <xdr:sp macro="" textlink="">
      <xdr:nvSpPr>
        <xdr:cNvPr id="132" name="テキスト ボックス 131"/>
        <xdr:cNvSpPr txBox="1"/>
      </xdr:nvSpPr>
      <xdr:spPr>
        <a:xfrm>
          <a:off x="4622800" y="660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230799</xdr:rowOff>
    </xdr:from>
    <xdr:to>
      <xdr:col>22</xdr:col>
      <xdr:colOff>165100</xdr:colOff>
      <xdr:row>35</xdr:row>
      <xdr:rowOff>332399</xdr:rowOff>
    </xdr:to>
    <xdr:sp macro="" textlink="">
      <xdr:nvSpPr>
        <xdr:cNvPr id="133" name="楕円 132"/>
        <xdr:cNvSpPr/>
      </xdr:nvSpPr>
      <xdr:spPr bwMode="auto">
        <a:xfrm>
          <a:off x="4254500" y="684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342576</xdr:rowOff>
    </xdr:from>
    <xdr:ext cx="762000" cy="259045"/>
    <xdr:sp macro="" textlink="">
      <xdr:nvSpPr>
        <xdr:cNvPr id="134" name="テキスト ボックス 133"/>
        <xdr:cNvSpPr txBox="1"/>
      </xdr:nvSpPr>
      <xdr:spPr>
        <a:xfrm>
          <a:off x="3924300" y="66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195888</xdr:rowOff>
    </xdr:from>
    <xdr:to>
      <xdr:col>19</xdr:col>
      <xdr:colOff>38100</xdr:colOff>
      <xdr:row>35</xdr:row>
      <xdr:rowOff>297488</xdr:rowOff>
    </xdr:to>
    <xdr:sp macro="" textlink="">
      <xdr:nvSpPr>
        <xdr:cNvPr id="135" name="楕円 134"/>
        <xdr:cNvSpPr/>
      </xdr:nvSpPr>
      <xdr:spPr bwMode="auto">
        <a:xfrm>
          <a:off x="3556000" y="680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307665</xdr:rowOff>
    </xdr:from>
    <xdr:ext cx="762000" cy="259045"/>
    <xdr:sp macro="" textlink="">
      <xdr:nvSpPr>
        <xdr:cNvPr id="136" name="テキスト ボックス 135"/>
        <xdr:cNvSpPr txBox="1"/>
      </xdr:nvSpPr>
      <xdr:spPr>
        <a:xfrm>
          <a:off x="3225800" y="657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173617</xdr:rowOff>
    </xdr:from>
    <xdr:to>
      <xdr:col>15</xdr:col>
      <xdr:colOff>101600</xdr:colOff>
      <xdr:row>35</xdr:row>
      <xdr:rowOff>275217</xdr:rowOff>
    </xdr:to>
    <xdr:sp macro="" textlink="">
      <xdr:nvSpPr>
        <xdr:cNvPr id="137" name="楕円 136"/>
        <xdr:cNvSpPr/>
      </xdr:nvSpPr>
      <xdr:spPr bwMode="auto">
        <a:xfrm>
          <a:off x="2857500" y="678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285394</xdr:rowOff>
    </xdr:from>
    <xdr:ext cx="762000" cy="259045"/>
    <xdr:sp macro="" textlink="">
      <xdr:nvSpPr>
        <xdr:cNvPr id="138" name="テキスト ボックス 137"/>
        <xdr:cNvSpPr txBox="1"/>
      </xdr:nvSpPr>
      <xdr:spPr>
        <a:xfrm>
          <a:off x="2527300" y="6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104116</xdr:rowOff>
    </xdr:from>
    <xdr:to>
      <xdr:col>24</xdr:col>
      <xdr:colOff>63500</xdr:colOff>
      <xdr:row>36</xdr:row>
      <xdr:rowOff>104592</xdr:rowOff>
    </xdr:to>
    <xdr:cxnSp macro="">
      <xdr:nvCxnSpPr>
        <xdr:cNvPr id="58" name="直線コネクタ 57"/>
        <xdr:cNvCxnSpPr/>
      </xdr:nvCxnSpPr>
      <xdr:spPr>
        <a:xfrm flipV="1">
          <a:off x="3797300" y="6276316"/>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102173</xdr:rowOff>
    </xdr:from>
    <xdr:to>
      <xdr:col>19</xdr:col>
      <xdr:colOff>177800</xdr:colOff>
      <xdr:row>36</xdr:row>
      <xdr:rowOff>104592</xdr:rowOff>
    </xdr:to>
    <xdr:cxnSp macro="">
      <xdr:nvCxnSpPr>
        <xdr:cNvPr id="61" name="直線コネクタ 60"/>
        <xdr:cNvCxnSpPr/>
      </xdr:nvCxnSpPr>
      <xdr:spPr>
        <a:xfrm>
          <a:off x="2908300" y="627437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88937</xdr:rowOff>
    </xdr:from>
    <xdr:to>
      <xdr:col>15</xdr:col>
      <xdr:colOff>50800</xdr:colOff>
      <xdr:row>36</xdr:row>
      <xdr:rowOff>102173</xdr:rowOff>
    </xdr:to>
    <xdr:cxnSp macro="">
      <xdr:nvCxnSpPr>
        <xdr:cNvPr id="64" name="直線コネクタ 63"/>
        <xdr:cNvCxnSpPr/>
      </xdr:nvCxnSpPr>
      <xdr:spPr>
        <a:xfrm>
          <a:off x="2019300" y="626113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79162</xdr:rowOff>
    </xdr:from>
    <xdr:to>
      <xdr:col>10</xdr:col>
      <xdr:colOff>114300</xdr:colOff>
      <xdr:row>36</xdr:row>
      <xdr:rowOff>88937</xdr:rowOff>
    </xdr:to>
    <xdr:cxnSp macro="">
      <xdr:nvCxnSpPr>
        <xdr:cNvPr id="67" name="直線コネクタ 66"/>
        <xdr:cNvCxnSpPr/>
      </xdr:nvCxnSpPr>
      <xdr:spPr>
        <a:xfrm>
          <a:off x="1130300" y="6251362"/>
          <a:ext cx="8890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26821</xdr:rowOff>
    </xdr:from>
    <xdr:to>
      <xdr:col>6</xdr:col>
      <xdr:colOff>38100</xdr:colOff>
      <xdr:row>36</xdr:row>
      <xdr:rowOff>128421</xdr:rowOff>
    </xdr:to>
    <xdr:sp macro="" textlink="">
      <xdr:nvSpPr>
        <xdr:cNvPr id="70" name="フローチャート: 判断 69"/>
        <xdr:cNvSpPr/>
      </xdr:nvSpPr>
      <xdr:spPr>
        <a:xfrm>
          <a:off x="1079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144948</xdr:rowOff>
    </xdr:from>
    <xdr:ext cx="534377" cy="259045"/>
    <xdr:sp macro="" textlink="">
      <xdr:nvSpPr>
        <xdr:cNvPr id="71" name="テキスト ボックス 70"/>
        <xdr:cNvSpPr txBox="1"/>
      </xdr:nvSpPr>
      <xdr:spPr>
        <a:xfrm>
          <a:off x="863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53316</xdr:rowOff>
    </xdr:from>
    <xdr:to>
      <xdr:col>24</xdr:col>
      <xdr:colOff>114300</xdr:colOff>
      <xdr:row>36</xdr:row>
      <xdr:rowOff>154916</xdr:rowOff>
    </xdr:to>
    <xdr:sp macro="" textlink="">
      <xdr:nvSpPr>
        <xdr:cNvPr id="77" name="楕円 76"/>
        <xdr:cNvSpPr/>
      </xdr:nvSpPr>
      <xdr:spPr>
        <a:xfrm>
          <a:off x="4584700" y="62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20798</xdr:rowOff>
    </xdr:from>
    <xdr:ext cx="534377" cy="259045"/>
    <xdr:sp macro="" textlink="">
      <xdr:nvSpPr>
        <xdr:cNvPr id="78" name="人件費該当値テキスト"/>
        <xdr:cNvSpPr txBox="1"/>
      </xdr:nvSpPr>
      <xdr:spPr>
        <a:xfrm>
          <a:off x="4686300" y="61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53792</xdr:rowOff>
    </xdr:from>
    <xdr:to>
      <xdr:col>20</xdr:col>
      <xdr:colOff>38100</xdr:colOff>
      <xdr:row>36</xdr:row>
      <xdr:rowOff>155392</xdr:rowOff>
    </xdr:to>
    <xdr:sp macro="" textlink="">
      <xdr:nvSpPr>
        <xdr:cNvPr id="79" name="楕円 78"/>
        <xdr:cNvSpPr/>
      </xdr:nvSpPr>
      <xdr:spPr>
        <a:xfrm>
          <a:off x="3746500" y="6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146519</xdr:rowOff>
    </xdr:from>
    <xdr:ext cx="534377" cy="259045"/>
    <xdr:sp macro="" textlink="">
      <xdr:nvSpPr>
        <xdr:cNvPr id="80" name="テキスト ボックス 79"/>
        <xdr:cNvSpPr txBox="1"/>
      </xdr:nvSpPr>
      <xdr:spPr>
        <a:xfrm>
          <a:off x="3530111" y="63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51373</xdr:rowOff>
    </xdr:from>
    <xdr:to>
      <xdr:col>15</xdr:col>
      <xdr:colOff>101600</xdr:colOff>
      <xdr:row>36</xdr:row>
      <xdr:rowOff>152973</xdr:rowOff>
    </xdr:to>
    <xdr:sp macro="" textlink="">
      <xdr:nvSpPr>
        <xdr:cNvPr id="81" name="楕円 80"/>
        <xdr:cNvSpPr/>
      </xdr:nvSpPr>
      <xdr:spPr>
        <a:xfrm>
          <a:off x="2857500" y="62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144100</xdr:rowOff>
    </xdr:from>
    <xdr:ext cx="534377" cy="259045"/>
    <xdr:sp macro="" textlink="">
      <xdr:nvSpPr>
        <xdr:cNvPr id="82" name="テキスト ボックス 81"/>
        <xdr:cNvSpPr txBox="1"/>
      </xdr:nvSpPr>
      <xdr:spPr>
        <a:xfrm>
          <a:off x="2641111" y="63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38137</xdr:rowOff>
    </xdr:from>
    <xdr:to>
      <xdr:col>10</xdr:col>
      <xdr:colOff>165100</xdr:colOff>
      <xdr:row>36</xdr:row>
      <xdr:rowOff>139737</xdr:rowOff>
    </xdr:to>
    <xdr:sp macro="" textlink="">
      <xdr:nvSpPr>
        <xdr:cNvPr id="83" name="楕円 82"/>
        <xdr:cNvSpPr/>
      </xdr:nvSpPr>
      <xdr:spPr>
        <a:xfrm>
          <a:off x="1968500" y="62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156264</xdr:rowOff>
    </xdr:from>
    <xdr:ext cx="534377" cy="259045"/>
    <xdr:sp macro="" textlink="">
      <xdr:nvSpPr>
        <xdr:cNvPr id="84" name="テキスト ボックス 83"/>
        <xdr:cNvSpPr txBox="1"/>
      </xdr:nvSpPr>
      <xdr:spPr>
        <a:xfrm>
          <a:off x="1752111" y="59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28362</xdr:rowOff>
    </xdr:from>
    <xdr:to>
      <xdr:col>6</xdr:col>
      <xdr:colOff>38100</xdr:colOff>
      <xdr:row>36</xdr:row>
      <xdr:rowOff>129962</xdr:rowOff>
    </xdr:to>
    <xdr:sp macro="" textlink="">
      <xdr:nvSpPr>
        <xdr:cNvPr id="85" name="楕円 84"/>
        <xdr:cNvSpPr/>
      </xdr:nvSpPr>
      <xdr:spPr>
        <a:xfrm>
          <a:off x="1079500" y="62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121089</xdr:rowOff>
    </xdr:from>
    <xdr:ext cx="534377" cy="259045"/>
    <xdr:sp macro="" textlink="">
      <xdr:nvSpPr>
        <xdr:cNvPr id="86" name="テキスト ボックス 85"/>
        <xdr:cNvSpPr txBox="1"/>
      </xdr:nvSpPr>
      <xdr:spPr>
        <a:xfrm>
          <a:off x="863111" y="629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54225</xdr:rowOff>
    </xdr:from>
    <xdr:to>
      <xdr:col>24</xdr:col>
      <xdr:colOff>63500</xdr:colOff>
      <xdr:row>58</xdr:row>
      <xdr:rowOff>86164</xdr:rowOff>
    </xdr:to>
    <xdr:cxnSp macro="">
      <xdr:nvCxnSpPr>
        <xdr:cNvPr id="118" name="直線コネクタ 117"/>
        <xdr:cNvCxnSpPr/>
      </xdr:nvCxnSpPr>
      <xdr:spPr>
        <a:xfrm flipV="1">
          <a:off x="3797300" y="9998325"/>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86164</xdr:rowOff>
    </xdr:from>
    <xdr:to>
      <xdr:col>19</xdr:col>
      <xdr:colOff>177800</xdr:colOff>
      <xdr:row>58</xdr:row>
      <xdr:rowOff>119942</xdr:rowOff>
    </xdr:to>
    <xdr:cxnSp macro="">
      <xdr:nvCxnSpPr>
        <xdr:cNvPr id="121" name="直線コネクタ 120"/>
        <xdr:cNvCxnSpPr/>
      </xdr:nvCxnSpPr>
      <xdr:spPr>
        <a:xfrm flipV="1">
          <a:off x="2908300" y="10030264"/>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111125</xdr:rowOff>
    </xdr:from>
    <xdr:to>
      <xdr:col>15</xdr:col>
      <xdr:colOff>50800</xdr:colOff>
      <xdr:row>58</xdr:row>
      <xdr:rowOff>119942</xdr:rowOff>
    </xdr:to>
    <xdr:cxnSp macro="">
      <xdr:nvCxnSpPr>
        <xdr:cNvPr id="124" name="直線コネクタ 123"/>
        <xdr:cNvCxnSpPr/>
      </xdr:nvCxnSpPr>
      <xdr:spPr>
        <a:xfrm>
          <a:off x="2019300" y="1005522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111125</xdr:rowOff>
    </xdr:from>
    <xdr:to>
      <xdr:col>10</xdr:col>
      <xdr:colOff>114300</xdr:colOff>
      <xdr:row>58</xdr:row>
      <xdr:rowOff>124199</xdr:rowOff>
    </xdr:to>
    <xdr:cxnSp macro="">
      <xdr:nvCxnSpPr>
        <xdr:cNvPr id="127" name="直線コネクタ 126"/>
        <xdr:cNvCxnSpPr/>
      </xdr:nvCxnSpPr>
      <xdr:spPr>
        <a:xfrm flipV="1">
          <a:off x="1130300" y="10055225"/>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0" name="フローチャート: 判断 129"/>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1" name="テキスト ボックス 130"/>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3425</xdr:rowOff>
    </xdr:from>
    <xdr:to>
      <xdr:col>24</xdr:col>
      <xdr:colOff>114300</xdr:colOff>
      <xdr:row>58</xdr:row>
      <xdr:rowOff>105025</xdr:rowOff>
    </xdr:to>
    <xdr:sp macro="" textlink="">
      <xdr:nvSpPr>
        <xdr:cNvPr id="137" name="楕円 136"/>
        <xdr:cNvSpPr/>
      </xdr:nvSpPr>
      <xdr:spPr>
        <a:xfrm>
          <a:off x="4584700" y="99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89802</xdr:rowOff>
    </xdr:from>
    <xdr:ext cx="534377" cy="259045"/>
    <xdr:sp macro="" textlink="">
      <xdr:nvSpPr>
        <xdr:cNvPr id="138" name="物件費該当値テキスト"/>
        <xdr:cNvSpPr txBox="1"/>
      </xdr:nvSpPr>
      <xdr:spPr>
        <a:xfrm>
          <a:off x="4686300" y="98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35364</xdr:rowOff>
    </xdr:from>
    <xdr:to>
      <xdr:col>20</xdr:col>
      <xdr:colOff>38100</xdr:colOff>
      <xdr:row>58</xdr:row>
      <xdr:rowOff>136964</xdr:rowOff>
    </xdr:to>
    <xdr:sp macro="" textlink="">
      <xdr:nvSpPr>
        <xdr:cNvPr id="139" name="楕円 138"/>
        <xdr:cNvSpPr/>
      </xdr:nvSpPr>
      <xdr:spPr>
        <a:xfrm>
          <a:off x="3746500" y="99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128091</xdr:rowOff>
    </xdr:from>
    <xdr:ext cx="534377" cy="259045"/>
    <xdr:sp macro="" textlink="">
      <xdr:nvSpPr>
        <xdr:cNvPr id="140" name="テキスト ボックス 139"/>
        <xdr:cNvSpPr txBox="1"/>
      </xdr:nvSpPr>
      <xdr:spPr>
        <a:xfrm>
          <a:off x="3530111" y="100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69142</xdr:rowOff>
    </xdr:from>
    <xdr:to>
      <xdr:col>15</xdr:col>
      <xdr:colOff>101600</xdr:colOff>
      <xdr:row>58</xdr:row>
      <xdr:rowOff>170742</xdr:rowOff>
    </xdr:to>
    <xdr:sp macro="" textlink="">
      <xdr:nvSpPr>
        <xdr:cNvPr id="141" name="楕円 140"/>
        <xdr:cNvSpPr/>
      </xdr:nvSpPr>
      <xdr:spPr>
        <a:xfrm>
          <a:off x="2857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161869</xdr:rowOff>
    </xdr:from>
    <xdr:ext cx="534377" cy="259045"/>
    <xdr:sp macro="" textlink="">
      <xdr:nvSpPr>
        <xdr:cNvPr id="142" name="テキスト ボックス 141"/>
        <xdr:cNvSpPr txBox="1"/>
      </xdr:nvSpPr>
      <xdr:spPr>
        <a:xfrm>
          <a:off x="2641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60325</xdr:rowOff>
    </xdr:from>
    <xdr:to>
      <xdr:col>10</xdr:col>
      <xdr:colOff>165100</xdr:colOff>
      <xdr:row>58</xdr:row>
      <xdr:rowOff>161925</xdr:rowOff>
    </xdr:to>
    <xdr:sp macro="" textlink="">
      <xdr:nvSpPr>
        <xdr:cNvPr id="143" name="楕円 142"/>
        <xdr:cNvSpPr/>
      </xdr:nvSpPr>
      <xdr:spPr>
        <a:xfrm>
          <a:off x="1968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153052</xdr:rowOff>
    </xdr:from>
    <xdr:ext cx="534377" cy="259045"/>
    <xdr:sp macro="" textlink="">
      <xdr:nvSpPr>
        <xdr:cNvPr id="144" name="テキスト ボックス 143"/>
        <xdr:cNvSpPr txBox="1"/>
      </xdr:nvSpPr>
      <xdr:spPr>
        <a:xfrm>
          <a:off x="1752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73399</xdr:rowOff>
    </xdr:from>
    <xdr:to>
      <xdr:col>6</xdr:col>
      <xdr:colOff>38100</xdr:colOff>
      <xdr:row>59</xdr:row>
      <xdr:rowOff>3549</xdr:rowOff>
    </xdr:to>
    <xdr:sp macro="" textlink="">
      <xdr:nvSpPr>
        <xdr:cNvPr id="145" name="楕円 144"/>
        <xdr:cNvSpPr/>
      </xdr:nvSpPr>
      <xdr:spPr>
        <a:xfrm>
          <a:off x="1079500" y="100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166126</xdr:rowOff>
    </xdr:from>
    <xdr:ext cx="534377" cy="259045"/>
    <xdr:sp macro="" textlink="">
      <xdr:nvSpPr>
        <xdr:cNvPr id="146" name="テキスト ボックス 145"/>
        <xdr:cNvSpPr txBox="1"/>
      </xdr:nvSpPr>
      <xdr:spPr>
        <a:xfrm>
          <a:off x="863111" y="101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59119</xdr:rowOff>
    </xdr:from>
    <xdr:to>
      <xdr:col>24</xdr:col>
      <xdr:colOff>63500</xdr:colOff>
      <xdr:row>75</xdr:row>
      <xdr:rowOff>109486</xdr:rowOff>
    </xdr:to>
    <xdr:cxnSp macro="">
      <xdr:nvCxnSpPr>
        <xdr:cNvPr id="175" name="直線コネクタ 174"/>
        <xdr:cNvCxnSpPr/>
      </xdr:nvCxnSpPr>
      <xdr:spPr>
        <a:xfrm>
          <a:off x="3797300" y="12917869"/>
          <a:ext cx="8382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158674</xdr:rowOff>
    </xdr:from>
    <xdr:to>
      <xdr:col>19</xdr:col>
      <xdr:colOff>177800</xdr:colOff>
      <xdr:row>75</xdr:row>
      <xdr:rowOff>59119</xdr:rowOff>
    </xdr:to>
    <xdr:cxnSp macro="">
      <xdr:nvCxnSpPr>
        <xdr:cNvPr id="178" name="直線コネクタ 177"/>
        <xdr:cNvCxnSpPr/>
      </xdr:nvCxnSpPr>
      <xdr:spPr>
        <a:xfrm>
          <a:off x="2908300" y="12845974"/>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158674</xdr:rowOff>
    </xdr:from>
    <xdr:to>
      <xdr:col>15</xdr:col>
      <xdr:colOff>50800</xdr:colOff>
      <xdr:row>75</xdr:row>
      <xdr:rowOff>63995</xdr:rowOff>
    </xdr:to>
    <xdr:cxnSp macro="">
      <xdr:nvCxnSpPr>
        <xdr:cNvPr id="181" name="直線コネクタ 180"/>
        <xdr:cNvCxnSpPr/>
      </xdr:nvCxnSpPr>
      <xdr:spPr>
        <a:xfrm flipV="1">
          <a:off x="2019300" y="12845974"/>
          <a:ext cx="889000" cy="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34277</xdr:rowOff>
    </xdr:from>
    <xdr:to>
      <xdr:col>10</xdr:col>
      <xdr:colOff>114300</xdr:colOff>
      <xdr:row>75</xdr:row>
      <xdr:rowOff>63995</xdr:rowOff>
    </xdr:to>
    <xdr:cxnSp macro="">
      <xdr:nvCxnSpPr>
        <xdr:cNvPr id="184" name="直線コネクタ 183"/>
        <xdr:cNvCxnSpPr/>
      </xdr:nvCxnSpPr>
      <xdr:spPr>
        <a:xfrm>
          <a:off x="1130300" y="1289302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87" name="フローチャート: 判断 186"/>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27055</xdr:rowOff>
    </xdr:from>
    <xdr:ext cx="469744" cy="259045"/>
    <xdr:sp macro="" textlink="">
      <xdr:nvSpPr>
        <xdr:cNvPr id="188" name="テキスト ボックス 187"/>
        <xdr:cNvSpPr txBox="1"/>
      </xdr:nvSpPr>
      <xdr:spPr>
        <a:xfrm>
          <a:off x="895428"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58686</xdr:rowOff>
    </xdr:from>
    <xdr:to>
      <xdr:col>24</xdr:col>
      <xdr:colOff>114300</xdr:colOff>
      <xdr:row>75</xdr:row>
      <xdr:rowOff>160286</xdr:rowOff>
    </xdr:to>
    <xdr:sp macro="" textlink="">
      <xdr:nvSpPr>
        <xdr:cNvPr id="194" name="楕円 193"/>
        <xdr:cNvSpPr/>
      </xdr:nvSpPr>
      <xdr:spPr>
        <a:xfrm>
          <a:off x="4584700" y="129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81563</xdr:rowOff>
    </xdr:from>
    <xdr:ext cx="534377" cy="259045"/>
    <xdr:sp macro="" textlink="">
      <xdr:nvSpPr>
        <xdr:cNvPr id="195" name="維持補修費該当値テキスト"/>
        <xdr:cNvSpPr txBox="1"/>
      </xdr:nvSpPr>
      <xdr:spPr>
        <a:xfrm>
          <a:off x="4686300" y="127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8319</xdr:rowOff>
    </xdr:from>
    <xdr:to>
      <xdr:col>20</xdr:col>
      <xdr:colOff>38100</xdr:colOff>
      <xdr:row>75</xdr:row>
      <xdr:rowOff>109919</xdr:rowOff>
    </xdr:to>
    <xdr:sp macro="" textlink="">
      <xdr:nvSpPr>
        <xdr:cNvPr id="196" name="楕円 195"/>
        <xdr:cNvSpPr/>
      </xdr:nvSpPr>
      <xdr:spPr>
        <a:xfrm>
          <a:off x="3746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126446</xdr:rowOff>
    </xdr:from>
    <xdr:ext cx="534377" cy="259045"/>
    <xdr:sp macro="" textlink="">
      <xdr:nvSpPr>
        <xdr:cNvPr id="197" name="テキスト ボックス 196"/>
        <xdr:cNvSpPr txBox="1"/>
      </xdr:nvSpPr>
      <xdr:spPr>
        <a:xfrm>
          <a:off x="3530111" y="12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107874</xdr:rowOff>
    </xdr:from>
    <xdr:to>
      <xdr:col>15</xdr:col>
      <xdr:colOff>101600</xdr:colOff>
      <xdr:row>75</xdr:row>
      <xdr:rowOff>38024</xdr:rowOff>
    </xdr:to>
    <xdr:sp macro="" textlink="">
      <xdr:nvSpPr>
        <xdr:cNvPr id="198" name="楕円 197"/>
        <xdr:cNvSpPr/>
      </xdr:nvSpPr>
      <xdr:spPr>
        <a:xfrm>
          <a:off x="2857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54551</xdr:rowOff>
    </xdr:from>
    <xdr:ext cx="534377" cy="259045"/>
    <xdr:sp macro="" textlink="">
      <xdr:nvSpPr>
        <xdr:cNvPr id="199" name="テキスト ボックス 198"/>
        <xdr:cNvSpPr txBox="1"/>
      </xdr:nvSpPr>
      <xdr:spPr>
        <a:xfrm>
          <a:off x="2641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13195</xdr:rowOff>
    </xdr:from>
    <xdr:to>
      <xdr:col>10</xdr:col>
      <xdr:colOff>165100</xdr:colOff>
      <xdr:row>75</xdr:row>
      <xdr:rowOff>114795</xdr:rowOff>
    </xdr:to>
    <xdr:sp macro="" textlink="">
      <xdr:nvSpPr>
        <xdr:cNvPr id="200" name="楕円 199"/>
        <xdr:cNvSpPr/>
      </xdr:nvSpPr>
      <xdr:spPr>
        <a:xfrm>
          <a:off x="1968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131322</xdr:rowOff>
    </xdr:from>
    <xdr:ext cx="534377" cy="259045"/>
    <xdr:sp macro="" textlink="">
      <xdr:nvSpPr>
        <xdr:cNvPr id="201" name="テキスト ボックス 200"/>
        <xdr:cNvSpPr txBox="1"/>
      </xdr:nvSpPr>
      <xdr:spPr>
        <a:xfrm>
          <a:off x="1752111" y="12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154927</xdr:rowOff>
    </xdr:from>
    <xdr:to>
      <xdr:col>6</xdr:col>
      <xdr:colOff>38100</xdr:colOff>
      <xdr:row>75</xdr:row>
      <xdr:rowOff>85077</xdr:rowOff>
    </xdr:to>
    <xdr:sp macro="" textlink="">
      <xdr:nvSpPr>
        <xdr:cNvPr id="202" name="楕円 201"/>
        <xdr:cNvSpPr/>
      </xdr:nvSpPr>
      <xdr:spPr>
        <a:xfrm>
          <a:off x="1079500" y="128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101604</xdr:rowOff>
    </xdr:from>
    <xdr:ext cx="534377" cy="259045"/>
    <xdr:sp macro="" textlink="">
      <xdr:nvSpPr>
        <xdr:cNvPr id="203" name="テキスト ボックス 202"/>
        <xdr:cNvSpPr txBox="1"/>
      </xdr:nvSpPr>
      <xdr:spPr>
        <a:xfrm>
          <a:off x="863111" y="126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1496</xdr:rowOff>
    </xdr:from>
    <xdr:to>
      <xdr:col>24</xdr:col>
      <xdr:colOff>63500</xdr:colOff>
      <xdr:row>97</xdr:row>
      <xdr:rowOff>35123</xdr:rowOff>
    </xdr:to>
    <xdr:cxnSp macro="">
      <xdr:nvCxnSpPr>
        <xdr:cNvPr id="233" name="直線コネクタ 232"/>
        <xdr:cNvCxnSpPr/>
      </xdr:nvCxnSpPr>
      <xdr:spPr>
        <a:xfrm flipV="1">
          <a:off x="3797300" y="16632146"/>
          <a:ext cx="8382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7516</xdr:rowOff>
    </xdr:from>
    <xdr:to>
      <xdr:col>19</xdr:col>
      <xdr:colOff>177800</xdr:colOff>
      <xdr:row>97</xdr:row>
      <xdr:rowOff>35123</xdr:rowOff>
    </xdr:to>
    <xdr:cxnSp macro="">
      <xdr:nvCxnSpPr>
        <xdr:cNvPr id="236" name="直線コネクタ 235"/>
        <xdr:cNvCxnSpPr/>
      </xdr:nvCxnSpPr>
      <xdr:spPr>
        <a:xfrm>
          <a:off x="2908300" y="16638166"/>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3501</xdr:rowOff>
    </xdr:from>
    <xdr:to>
      <xdr:col>15</xdr:col>
      <xdr:colOff>50800</xdr:colOff>
      <xdr:row>97</xdr:row>
      <xdr:rowOff>7516</xdr:rowOff>
    </xdr:to>
    <xdr:cxnSp macro="">
      <xdr:nvCxnSpPr>
        <xdr:cNvPr id="239" name="直線コネクタ 238"/>
        <xdr:cNvCxnSpPr/>
      </xdr:nvCxnSpPr>
      <xdr:spPr>
        <a:xfrm>
          <a:off x="2019300" y="16634151"/>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3501</xdr:rowOff>
    </xdr:from>
    <xdr:to>
      <xdr:col>10</xdr:col>
      <xdr:colOff>114300</xdr:colOff>
      <xdr:row>97</xdr:row>
      <xdr:rowOff>43535</xdr:rowOff>
    </xdr:to>
    <xdr:cxnSp macro="">
      <xdr:nvCxnSpPr>
        <xdr:cNvPr id="242" name="直線コネクタ 241"/>
        <xdr:cNvCxnSpPr/>
      </xdr:nvCxnSpPr>
      <xdr:spPr>
        <a:xfrm flipV="1">
          <a:off x="1130300" y="16634151"/>
          <a:ext cx="889000" cy="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22682</xdr:rowOff>
    </xdr:from>
    <xdr:to>
      <xdr:col>6</xdr:col>
      <xdr:colOff>38100</xdr:colOff>
      <xdr:row>97</xdr:row>
      <xdr:rowOff>124282</xdr:rowOff>
    </xdr:to>
    <xdr:sp macro="" textlink="">
      <xdr:nvSpPr>
        <xdr:cNvPr id="245" name="フローチャート: 判断 244"/>
        <xdr:cNvSpPr/>
      </xdr:nvSpPr>
      <xdr:spPr>
        <a:xfrm>
          <a:off x="1079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115409</xdr:rowOff>
    </xdr:from>
    <xdr:ext cx="534377" cy="259045"/>
    <xdr:sp macro="" textlink="">
      <xdr:nvSpPr>
        <xdr:cNvPr id="246" name="テキスト ボックス 245"/>
        <xdr:cNvSpPr txBox="1"/>
      </xdr:nvSpPr>
      <xdr:spPr>
        <a:xfrm>
          <a:off x="863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122146</xdr:rowOff>
    </xdr:from>
    <xdr:to>
      <xdr:col>24</xdr:col>
      <xdr:colOff>114300</xdr:colOff>
      <xdr:row>97</xdr:row>
      <xdr:rowOff>52296</xdr:rowOff>
    </xdr:to>
    <xdr:sp macro="" textlink="">
      <xdr:nvSpPr>
        <xdr:cNvPr id="252" name="楕円 251"/>
        <xdr:cNvSpPr/>
      </xdr:nvSpPr>
      <xdr:spPr>
        <a:xfrm>
          <a:off x="45847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100573</xdr:rowOff>
    </xdr:from>
    <xdr:ext cx="599010" cy="259045"/>
    <xdr:sp macro="" textlink="">
      <xdr:nvSpPr>
        <xdr:cNvPr id="253" name="扶助費該当値テキスト"/>
        <xdr:cNvSpPr txBox="1"/>
      </xdr:nvSpPr>
      <xdr:spPr>
        <a:xfrm>
          <a:off x="4686300" y="1655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155773</xdr:rowOff>
    </xdr:from>
    <xdr:to>
      <xdr:col>20</xdr:col>
      <xdr:colOff>38100</xdr:colOff>
      <xdr:row>97</xdr:row>
      <xdr:rowOff>85923</xdr:rowOff>
    </xdr:to>
    <xdr:sp macro="" textlink="">
      <xdr:nvSpPr>
        <xdr:cNvPr id="254" name="楕円 253"/>
        <xdr:cNvSpPr/>
      </xdr:nvSpPr>
      <xdr:spPr>
        <a:xfrm>
          <a:off x="3746500" y="1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77050</xdr:rowOff>
    </xdr:from>
    <xdr:ext cx="534377" cy="259045"/>
    <xdr:sp macro="" textlink="">
      <xdr:nvSpPr>
        <xdr:cNvPr id="255" name="テキスト ボックス 254"/>
        <xdr:cNvSpPr txBox="1"/>
      </xdr:nvSpPr>
      <xdr:spPr>
        <a:xfrm>
          <a:off x="3530111" y="167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128166</xdr:rowOff>
    </xdr:from>
    <xdr:to>
      <xdr:col>15</xdr:col>
      <xdr:colOff>101600</xdr:colOff>
      <xdr:row>97</xdr:row>
      <xdr:rowOff>58316</xdr:rowOff>
    </xdr:to>
    <xdr:sp macro="" textlink="">
      <xdr:nvSpPr>
        <xdr:cNvPr id="256" name="楕円 255"/>
        <xdr:cNvSpPr/>
      </xdr:nvSpPr>
      <xdr:spPr>
        <a:xfrm>
          <a:off x="2857500" y="165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49443</xdr:rowOff>
    </xdr:from>
    <xdr:ext cx="534377" cy="259045"/>
    <xdr:sp macro="" textlink="">
      <xdr:nvSpPr>
        <xdr:cNvPr id="257" name="テキスト ボックス 256"/>
        <xdr:cNvSpPr txBox="1"/>
      </xdr:nvSpPr>
      <xdr:spPr>
        <a:xfrm>
          <a:off x="2641111" y="166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124151</xdr:rowOff>
    </xdr:from>
    <xdr:to>
      <xdr:col>10</xdr:col>
      <xdr:colOff>165100</xdr:colOff>
      <xdr:row>97</xdr:row>
      <xdr:rowOff>54301</xdr:rowOff>
    </xdr:to>
    <xdr:sp macro="" textlink="">
      <xdr:nvSpPr>
        <xdr:cNvPr id="258" name="楕円 257"/>
        <xdr:cNvSpPr/>
      </xdr:nvSpPr>
      <xdr:spPr>
        <a:xfrm>
          <a:off x="1968500" y="165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45428</xdr:rowOff>
    </xdr:from>
    <xdr:ext cx="599010" cy="259045"/>
    <xdr:sp macro="" textlink="">
      <xdr:nvSpPr>
        <xdr:cNvPr id="259" name="テキスト ボックス 258"/>
        <xdr:cNvSpPr txBox="1"/>
      </xdr:nvSpPr>
      <xdr:spPr>
        <a:xfrm>
          <a:off x="1719795" y="166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164185</xdr:rowOff>
    </xdr:from>
    <xdr:to>
      <xdr:col>6</xdr:col>
      <xdr:colOff>38100</xdr:colOff>
      <xdr:row>97</xdr:row>
      <xdr:rowOff>94335</xdr:rowOff>
    </xdr:to>
    <xdr:sp macro="" textlink="">
      <xdr:nvSpPr>
        <xdr:cNvPr id="260" name="楕円 259"/>
        <xdr:cNvSpPr/>
      </xdr:nvSpPr>
      <xdr:spPr>
        <a:xfrm>
          <a:off x="1079500" y="166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110862</xdr:rowOff>
    </xdr:from>
    <xdr:ext cx="534377" cy="259045"/>
    <xdr:sp macro="" textlink="">
      <xdr:nvSpPr>
        <xdr:cNvPr id="261" name="テキスト ボックス 260"/>
        <xdr:cNvSpPr txBox="1"/>
      </xdr:nvSpPr>
      <xdr:spPr>
        <a:xfrm>
          <a:off x="863111" y="163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112459</xdr:rowOff>
    </xdr:from>
    <xdr:to>
      <xdr:col>55</xdr:col>
      <xdr:colOff>0</xdr:colOff>
      <xdr:row>35</xdr:row>
      <xdr:rowOff>16774</xdr:rowOff>
    </xdr:to>
    <xdr:cxnSp macro="">
      <xdr:nvCxnSpPr>
        <xdr:cNvPr id="290" name="直線コネクタ 289"/>
        <xdr:cNvCxnSpPr/>
      </xdr:nvCxnSpPr>
      <xdr:spPr>
        <a:xfrm flipV="1">
          <a:off x="9639300" y="5941759"/>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16774</xdr:rowOff>
    </xdr:from>
    <xdr:to>
      <xdr:col>50</xdr:col>
      <xdr:colOff>114300</xdr:colOff>
      <xdr:row>35</xdr:row>
      <xdr:rowOff>86505</xdr:rowOff>
    </xdr:to>
    <xdr:cxnSp macro="">
      <xdr:nvCxnSpPr>
        <xdr:cNvPr id="293" name="直線コネクタ 292"/>
        <xdr:cNvCxnSpPr/>
      </xdr:nvCxnSpPr>
      <xdr:spPr>
        <a:xfrm flipV="1">
          <a:off x="8750300" y="6017524"/>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86505</xdr:rowOff>
    </xdr:from>
    <xdr:to>
      <xdr:col>45</xdr:col>
      <xdr:colOff>177800</xdr:colOff>
      <xdr:row>35</xdr:row>
      <xdr:rowOff>101676</xdr:rowOff>
    </xdr:to>
    <xdr:cxnSp macro="">
      <xdr:nvCxnSpPr>
        <xdr:cNvPr id="296" name="直線コネクタ 295"/>
        <xdr:cNvCxnSpPr/>
      </xdr:nvCxnSpPr>
      <xdr:spPr>
        <a:xfrm flipV="1">
          <a:off x="7861300" y="6087255"/>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101676</xdr:rowOff>
    </xdr:from>
    <xdr:to>
      <xdr:col>41</xdr:col>
      <xdr:colOff>50800</xdr:colOff>
      <xdr:row>35</xdr:row>
      <xdr:rowOff>109060</xdr:rowOff>
    </xdr:to>
    <xdr:cxnSp macro="">
      <xdr:nvCxnSpPr>
        <xdr:cNvPr id="299" name="直線コネクタ 298"/>
        <xdr:cNvCxnSpPr/>
      </xdr:nvCxnSpPr>
      <xdr:spPr>
        <a:xfrm flipV="1">
          <a:off x="6972300" y="610242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2" name="フローチャート: 判断 301"/>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114609</xdr:rowOff>
    </xdr:from>
    <xdr:ext cx="534377" cy="259045"/>
    <xdr:sp macro="" textlink="">
      <xdr:nvSpPr>
        <xdr:cNvPr id="303" name="テキスト ボックス 302"/>
        <xdr:cNvSpPr txBox="1"/>
      </xdr:nvSpPr>
      <xdr:spPr>
        <a:xfrm>
          <a:off x="6705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61659</xdr:rowOff>
    </xdr:from>
    <xdr:to>
      <xdr:col>55</xdr:col>
      <xdr:colOff>50800</xdr:colOff>
      <xdr:row>34</xdr:row>
      <xdr:rowOff>163259</xdr:rowOff>
    </xdr:to>
    <xdr:sp macro="" textlink="">
      <xdr:nvSpPr>
        <xdr:cNvPr id="309" name="楕円 308"/>
        <xdr:cNvSpPr/>
      </xdr:nvSpPr>
      <xdr:spPr>
        <a:xfrm>
          <a:off x="10426700" y="58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84536</xdr:rowOff>
    </xdr:from>
    <xdr:ext cx="599010" cy="259045"/>
    <xdr:sp macro="" textlink="">
      <xdr:nvSpPr>
        <xdr:cNvPr id="310" name="補助費等該当値テキスト"/>
        <xdr:cNvSpPr txBox="1"/>
      </xdr:nvSpPr>
      <xdr:spPr>
        <a:xfrm>
          <a:off x="10528300" y="5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137424</xdr:rowOff>
    </xdr:from>
    <xdr:to>
      <xdr:col>50</xdr:col>
      <xdr:colOff>165100</xdr:colOff>
      <xdr:row>35</xdr:row>
      <xdr:rowOff>67574</xdr:rowOff>
    </xdr:to>
    <xdr:sp macro="" textlink="">
      <xdr:nvSpPr>
        <xdr:cNvPr id="311" name="楕円 310"/>
        <xdr:cNvSpPr/>
      </xdr:nvSpPr>
      <xdr:spPr>
        <a:xfrm>
          <a:off x="9588500" y="59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84101</xdr:rowOff>
    </xdr:from>
    <xdr:ext cx="534377" cy="259045"/>
    <xdr:sp macro="" textlink="">
      <xdr:nvSpPr>
        <xdr:cNvPr id="312" name="テキスト ボックス 311"/>
        <xdr:cNvSpPr txBox="1"/>
      </xdr:nvSpPr>
      <xdr:spPr>
        <a:xfrm>
          <a:off x="9372111" y="57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35705</xdr:rowOff>
    </xdr:from>
    <xdr:to>
      <xdr:col>46</xdr:col>
      <xdr:colOff>38100</xdr:colOff>
      <xdr:row>35</xdr:row>
      <xdr:rowOff>137305</xdr:rowOff>
    </xdr:to>
    <xdr:sp macro="" textlink="">
      <xdr:nvSpPr>
        <xdr:cNvPr id="313" name="楕円 312"/>
        <xdr:cNvSpPr/>
      </xdr:nvSpPr>
      <xdr:spPr>
        <a:xfrm>
          <a:off x="8699500" y="60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153832</xdr:rowOff>
    </xdr:from>
    <xdr:ext cx="534377" cy="259045"/>
    <xdr:sp macro="" textlink="">
      <xdr:nvSpPr>
        <xdr:cNvPr id="314" name="テキスト ボックス 313"/>
        <xdr:cNvSpPr txBox="1"/>
      </xdr:nvSpPr>
      <xdr:spPr>
        <a:xfrm>
          <a:off x="8483111" y="58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50876</xdr:rowOff>
    </xdr:from>
    <xdr:to>
      <xdr:col>41</xdr:col>
      <xdr:colOff>101600</xdr:colOff>
      <xdr:row>35</xdr:row>
      <xdr:rowOff>152476</xdr:rowOff>
    </xdr:to>
    <xdr:sp macro="" textlink="">
      <xdr:nvSpPr>
        <xdr:cNvPr id="315" name="楕円 314"/>
        <xdr:cNvSpPr/>
      </xdr:nvSpPr>
      <xdr:spPr>
        <a:xfrm>
          <a:off x="7810500" y="60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169003</xdr:rowOff>
    </xdr:from>
    <xdr:ext cx="534377" cy="259045"/>
    <xdr:sp macro="" textlink="">
      <xdr:nvSpPr>
        <xdr:cNvPr id="316" name="テキスト ボックス 315"/>
        <xdr:cNvSpPr txBox="1"/>
      </xdr:nvSpPr>
      <xdr:spPr>
        <a:xfrm>
          <a:off x="7594111" y="58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58260</xdr:rowOff>
    </xdr:from>
    <xdr:to>
      <xdr:col>36</xdr:col>
      <xdr:colOff>165100</xdr:colOff>
      <xdr:row>35</xdr:row>
      <xdr:rowOff>159860</xdr:rowOff>
    </xdr:to>
    <xdr:sp macro="" textlink="">
      <xdr:nvSpPr>
        <xdr:cNvPr id="317" name="楕円 316"/>
        <xdr:cNvSpPr/>
      </xdr:nvSpPr>
      <xdr:spPr>
        <a:xfrm>
          <a:off x="6921500" y="6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4937</xdr:rowOff>
    </xdr:from>
    <xdr:ext cx="534377" cy="259045"/>
    <xdr:sp macro="" textlink="">
      <xdr:nvSpPr>
        <xdr:cNvPr id="318" name="テキスト ボックス 317"/>
        <xdr:cNvSpPr txBox="1"/>
      </xdr:nvSpPr>
      <xdr:spPr>
        <a:xfrm>
          <a:off x="6705111" y="58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165038</xdr:rowOff>
    </xdr:from>
    <xdr:to>
      <xdr:col>55</xdr:col>
      <xdr:colOff>0</xdr:colOff>
      <xdr:row>57</xdr:row>
      <xdr:rowOff>169656</xdr:rowOff>
    </xdr:to>
    <xdr:cxnSp macro="">
      <xdr:nvCxnSpPr>
        <xdr:cNvPr id="345" name="直線コネクタ 344"/>
        <xdr:cNvCxnSpPr/>
      </xdr:nvCxnSpPr>
      <xdr:spPr>
        <a:xfrm flipV="1">
          <a:off x="9639300" y="9937688"/>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167882</xdr:rowOff>
    </xdr:from>
    <xdr:to>
      <xdr:col>50</xdr:col>
      <xdr:colOff>114300</xdr:colOff>
      <xdr:row>57</xdr:row>
      <xdr:rowOff>169656</xdr:rowOff>
    </xdr:to>
    <xdr:cxnSp macro="">
      <xdr:nvCxnSpPr>
        <xdr:cNvPr id="348" name="直線コネクタ 347"/>
        <xdr:cNvCxnSpPr/>
      </xdr:nvCxnSpPr>
      <xdr:spPr>
        <a:xfrm>
          <a:off x="8750300" y="9940532"/>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114312</xdr:rowOff>
    </xdr:from>
    <xdr:to>
      <xdr:col>45</xdr:col>
      <xdr:colOff>177800</xdr:colOff>
      <xdr:row>57</xdr:row>
      <xdr:rowOff>167882</xdr:rowOff>
    </xdr:to>
    <xdr:cxnSp macro="">
      <xdr:nvCxnSpPr>
        <xdr:cNvPr id="351" name="直線コネクタ 350"/>
        <xdr:cNvCxnSpPr/>
      </xdr:nvCxnSpPr>
      <xdr:spPr>
        <a:xfrm>
          <a:off x="7861300" y="9886962"/>
          <a:ext cx="889000" cy="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55818</xdr:rowOff>
    </xdr:from>
    <xdr:to>
      <xdr:col>41</xdr:col>
      <xdr:colOff>50800</xdr:colOff>
      <xdr:row>57</xdr:row>
      <xdr:rowOff>114312</xdr:rowOff>
    </xdr:to>
    <xdr:cxnSp macro="">
      <xdr:nvCxnSpPr>
        <xdr:cNvPr id="354" name="直線コネクタ 353"/>
        <xdr:cNvCxnSpPr/>
      </xdr:nvCxnSpPr>
      <xdr:spPr>
        <a:xfrm>
          <a:off x="6972300" y="9828468"/>
          <a:ext cx="889000" cy="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7" name="フローチャート: 判断 356"/>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8" name="テキスト ボックス 357"/>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114238</xdr:rowOff>
    </xdr:from>
    <xdr:to>
      <xdr:col>55</xdr:col>
      <xdr:colOff>50800</xdr:colOff>
      <xdr:row>58</xdr:row>
      <xdr:rowOff>44388</xdr:rowOff>
    </xdr:to>
    <xdr:sp macro="" textlink="">
      <xdr:nvSpPr>
        <xdr:cNvPr id="364" name="楕円 363"/>
        <xdr:cNvSpPr/>
      </xdr:nvSpPr>
      <xdr:spPr>
        <a:xfrm>
          <a:off x="10426700" y="9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29165</xdr:rowOff>
    </xdr:from>
    <xdr:ext cx="534377" cy="259045"/>
    <xdr:sp macro="" textlink="">
      <xdr:nvSpPr>
        <xdr:cNvPr id="365" name="普通建設事業費該当値テキスト"/>
        <xdr:cNvSpPr txBox="1"/>
      </xdr:nvSpPr>
      <xdr:spPr>
        <a:xfrm>
          <a:off x="10528300" y="980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118856</xdr:rowOff>
    </xdr:from>
    <xdr:to>
      <xdr:col>50</xdr:col>
      <xdr:colOff>165100</xdr:colOff>
      <xdr:row>58</xdr:row>
      <xdr:rowOff>49006</xdr:rowOff>
    </xdr:to>
    <xdr:sp macro="" textlink="">
      <xdr:nvSpPr>
        <xdr:cNvPr id="366" name="楕円 365"/>
        <xdr:cNvSpPr/>
      </xdr:nvSpPr>
      <xdr:spPr>
        <a:xfrm>
          <a:off x="9588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40133</xdr:rowOff>
    </xdr:from>
    <xdr:ext cx="534377" cy="259045"/>
    <xdr:sp macro="" textlink="">
      <xdr:nvSpPr>
        <xdr:cNvPr id="367" name="テキスト ボックス 366"/>
        <xdr:cNvSpPr txBox="1"/>
      </xdr:nvSpPr>
      <xdr:spPr>
        <a:xfrm>
          <a:off x="9372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117082</xdr:rowOff>
    </xdr:from>
    <xdr:to>
      <xdr:col>46</xdr:col>
      <xdr:colOff>38100</xdr:colOff>
      <xdr:row>58</xdr:row>
      <xdr:rowOff>47232</xdr:rowOff>
    </xdr:to>
    <xdr:sp macro="" textlink="">
      <xdr:nvSpPr>
        <xdr:cNvPr id="368" name="楕円 367"/>
        <xdr:cNvSpPr/>
      </xdr:nvSpPr>
      <xdr:spPr>
        <a:xfrm>
          <a:off x="8699500" y="9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38359</xdr:rowOff>
    </xdr:from>
    <xdr:ext cx="534377" cy="259045"/>
    <xdr:sp macro="" textlink="">
      <xdr:nvSpPr>
        <xdr:cNvPr id="369" name="テキスト ボックス 368"/>
        <xdr:cNvSpPr txBox="1"/>
      </xdr:nvSpPr>
      <xdr:spPr>
        <a:xfrm>
          <a:off x="8483111" y="9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63512</xdr:rowOff>
    </xdr:from>
    <xdr:to>
      <xdr:col>41</xdr:col>
      <xdr:colOff>101600</xdr:colOff>
      <xdr:row>57</xdr:row>
      <xdr:rowOff>165112</xdr:rowOff>
    </xdr:to>
    <xdr:sp macro="" textlink="">
      <xdr:nvSpPr>
        <xdr:cNvPr id="370" name="楕円 369"/>
        <xdr:cNvSpPr/>
      </xdr:nvSpPr>
      <xdr:spPr>
        <a:xfrm>
          <a:off x="7810500" y="98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156239</xdr:rowOff>
    </xdr:from>
    <xdr:ext cx="534377" cy="259045"/>
    <xdr:sp macro="" textlink="">
      <xdr:nvSpPr>
        <xdr:cNvPr id="371" name="テキスト ボックス 370"/>
        <xdr:cNvSpPr txBox="1"/>
      </xdr:nvSpPr>
      <xdr:spPr>
        <a:xfrm>
          <a:off x="7594111" y="99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5018</xdr:rowOff>
    </xdr:from>
    <xdr:to>
      <xdr:col>36</xdr:col>
      <xdr:colOff>165100</xdr:colOff>
      <xdr:row>57</xdr:row>
      <xdr:rowOff>106618</xdr:rowOff>
    </xdr:to>
    <xdr:sp macro="" textlink="">
      <xdr:nvSpPr>
        <xdr:cNvPr id="372" name="楕円 371"/>
        <xdr:cNvSpPr/>
      </xdr:nvSpPr>
      <xdr:spPr>
        <a:xfrm>
          <a:off x="6921500" y="97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97745</xdr:rowOff>
    </xdr:from>
    <xdr:ext cx="534377" cy="259045"/>
    <xdr:sp macro="" textlink="">
      <xdr:nvSpPr>
        <xdr:cNvPr id="373" name="テキスト ボックス 372"/>
        <xdr:cNvSpPr txBox="1"/>
      </xdr:nvSpPr>
      <xdr:spPr>
        <a:xfrm>
          <a:off x="6705111" y="98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13170</xdr:rowOff>
    </xdr:from>
    <xdr:to>
      <xdr:col>55</xdr:col>
      <xdr:colOff>0</xdr:colOff>
      <xdr:row>79</xdr:row>
      <xdr:rowOff>15990</xdr:rowOff>
    </xdr:to>
    <xdr:cxnSp macro="">
      <xdr:nvCxnSpPr>
        <xdr:cNvPr id="402" name="直線コネクタ 401"/>
        <xdr:cNvCxnSpPr/>
      </xdr:nvCxnSpPr>
      <xdr:spPr>
        <a:xfrm>
          <a:off x="9639300" y="13557720"/>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5029</xdr:rowOff>
    </xdr:from>
    <xdr:to>
      <xdr:col>50</xdr:col>
      <xdr:colOff>114300</xdr:colOff>
      <xdr:row>79</xdr:row>
      <xdr:rowOff>13170</xdr:rowOff>
    </xdr:to>
    <xdr:cxnSp macro="">
      <xdr:nvCxnSpPr>
        <xdr:cNvPr id="405" name="直線コネクタ 404"/>
        <xdr:cNvCxnSpPr/>
      </xdr:nvCxnSpPr>
      <xdr:spPr>
        <a:xfrm>
          <a:off x="8750300" y="13549579"/>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5029</xdr:rowOff>
    </xdr:from>
    <xdr:to>
      <xdr:col>45</xdr:col>
      <xdr:colOff>177800</xdr:colOff>
      <xdr:row>79</xdr:row>
      <xdr:rowOff>31051</xdr:rowOff>
    </xdr:to>
    <xdr:cxnSp macro="">
      <xdr:nvCxnSpPr>
        <xdr:cNvPr id="408" name="直線コネクタ 407"/>
        <xdr:cNvCxnSpPr/>
      </xdr:nvCxnSpPr>
      <xdr:spPr>
        <a:xfrm flipV="1">
          <a:off x="7861300" y="13549579"/>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18631</xdr:rowOff>
    </xdr:from>
    <xdr:to>
      <xdr:col>41</xdr:col>
      <xdr:colOff>50800</xdr:colOff>
      <xdr:row>79</xdr:row>
      <xdr:rowOff>31051</xdr:rowOff>
    </xdr:to>
    <xdr:cxnSp macro="">
      <xdr:nvCxnSpPr>
        <xdr:cNvPr id="411" name="直線コネクタ 410"/>
        <xdr:cNvCxnSpPr/>
      </xdr:nvCxnSpPr>
      <xdr:spPr>
        <a:xfrm>
          <a:off x="6972300" y="13563181"/>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14" name="フローチャート: 判断 413"/>
        <xdr:cNvSpPr/>
      </xdr:nvSpPr>
      <xdr:spPr>
        <a:xfrm>
          <a:off x="6921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112768</xdr:rowOff>
    </xdr:from>
    <xdr:ext cx="534377" cy="259045"/>
    <xdr:sp macro="" textlink="">
      <xdr:nvSpPr>
        <xdr:cNvPr id="415" name="テキスト ボックス 414"/>
        <xdr:cNvSpPr txBox="1"/>
      </xdr:nvSpPr>
      <xdr:spPr>
        <a:xfrm>
          <a:off x="6705111" y="128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136640</xdr:rowOff>
    </xdr:from>
    <xdr:to>
      <xdr:col>55</xdr:col>
      <xdr:colOff>50800</xdr:colOff>
      <xdr:row>79</xdr:row>
      <xdr:rowOff>66790</xdr:rowOff>
    </xdr:to>
    <xdr:sp macro="" textlink="">
      <xdr:nvSpPr>
        <xdr:cNvPr id="421" name="楕円 420"/>
        <xdr:cNvSpPr/>
      </xdr:nvSpPr>
      <xdr:spPr>
        <a:xfrm>
          <a:off x="104267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51567</xdr:rowOff>
    </xdr:from>
    <xdr:ext cx="469744" cy="259045"/>
    <xdr:sp macro="" textlink="">
      <xdr:nvSpPr>
        <xdr:cNvPr id="422" name="普通建設事業費 （ うち新規整備　）該当値テキスト"/>
        <xdr:cNvSpPr txBox="1"/>
      </xdr:nvSpPr>
      <xdr:spPr>
        <a:xfrm>
          <a:off x="10528300" y="134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133820</xdr:rowOff>
    </xdr:from>
    <xdr:to>
      <xdr:col>50</xdr:col>
      <xdr:colOff>165100</xdr:colOff>
      <xdr:row>79</xdr:row>
      <xdr:rowOff>63970</xdr:rowOff>
    </xdr:to>
    <xdr:sp macro="" textlink="">
      <xdr:nvSpPr>
        <xdr:cNvPr id="423" name="楕円 422"/>
        <xdr:cNvSpPr/>
      </xdr:nvSpPr>
      <xdr:spPr>
        <a:xfrm>
          <a:off x="9588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55097</xdr:rowOff>
    </xdr:from>
    <xdr:ext cx="469744" cy="259045"/>
    <xdr:sp macro="" textlink="">
      <xdr:nvSpPr>
        <xdr:cNvPr id="424" name="テキスト ボックス 423"/>
        <xdr:cNvSpPr txBox="1"/>
      </xdr:nvSpPr>
      <xdr:spPr>
        <a:xfrm>
          <a:off x="9404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125679</xdr:rowOff>
    </xdr:from>
    <xdr:to>
      <xdr:col>46</xdr:col>
      <xdr:colOff>38100</xdr:colOff>
      <xdr:row>79</xdr:row>
      <xdr:rowOff>55829</xdr:rowOff>
    </xdr:to>
    <xdr:sp macro="" textlink="">
      <xdr:nvSpPr>
        <xdr:cNvPr id="425" name="楕円 424"/>
        <xdr:cNvSpPr/>
      </xdr:nvSpPr>
      <xdr:spPr>
        <a:xfrm>
          <a:off x="8699500" y="134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46956</xdr:rowOff>
    </xdr:from>
    <xdr:ext cx="469744" cy="259045"/>
    <xdr:sp macro="" textlink="">
      <xdr:nvSpPr>
        <xdr:cNvPr id="426" name="テキスト ボックス 425"/>
        <xdr:cNvSpPr txBox="1"/>
      </xdr:nvSpPr>
      <xdr:spPr>
        <a:xfrm>
          <a:off x="8515428" y="135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151701</xdr:rowOff>
    </xdr:from>
    <xdr:to>
      <xdr:col>41</xdr:col>
      <xdr:colOff>101600</xdr:colOff>
      <xdr:row>79</xdr:row>
      <xdr:rowOff>81851</xdr:rowOff>
    </xdr:to>
    <xdr:sp macro="" textlink="">
      <xdr:nvSpPr>
        <xdr:cNvPr id="427" name="楕円 426"/>
        <xdr:cNvSpPr/>
      </xdr:nvSpPr>
      <xdr:spPr>
        <a:xfrm>
          <a:off x="78105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72978</xdr:rowOff>
    </xdr:from>
    <xdr:ext cx="469744" cy="259045"/>
    <xdr:sp macro="" textlink="">
      <xdr:nvSpPr>
        <xdr:cNvPr id="428" name="テキスト ボックス 427"/>
        <xdr:cNvSpPr txBox="1"/>
      </xdr:nvSpPr>
      <xdr:spPr>
        <a:xfrm>
          <a:off x="7626428" y="136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139281</xdr:rowOff>
    </xdr:from>
    <xdr:to>
      <xdr:col>36</xdr:col>
      <xdr:colOff>165100</xdr:colOff>
      <xdr:row>79</xdr:row>
      <xdr:rowOff>69431</xdr:rowOff>
    </xdr:to>
    <xdr:sp macro="" textlink="">
      <xdr:nvSpPr>
        <xdr:cNvPr id="429" name="楕円 428"/>
        <xdr:cNvSpPr/>
      </xdr:nvSpPr>
      <xdr:spPr>
        <a:xfrm>
          <a:off x="69215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60558</xdr:rowOff>
    </xdr:from>
    <xdr:ext cx="469744" cy="259045"/>
    <xdr:sp macro="" textlink="">
      <xdr:nvSpPr>
        <xdr:cNvPr id="430" name="テキスト ボックス 429"/>
        <xdr:cNvSpPr txBox="1"/>
      </xdr:nvSpPr>
      <xdr:spPr>
        <a:xfrm>
          <a:off x="6737428" y="136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50685</xdr:rowOff>
    </xdr:from>
    <xdr:to>
      <xdr:col>55</xdr:col>
      <xdr:colOff>0</xdr:colOff>
      <xdr:row>97</xdr:row>
      <xdr:rowOff>84506</xdr:rowOff>
    </xdr:to>
    <xdr:cxnSp macro="">
      <xdr:nvCxnSpPr>
        <xdr:cNvPr id="459" name="直線コネクタ 458"/>
        <xdr:cNvCxnSpPr/>
      </xdr:nvCxnSpPr>
      <xdr:spPr>
        <a:xfrm>
          <a:off x="9639300" y="16681335"/>
          <a:ext cx="838200" cy="3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50685</xdr:rowOff>
    </xdr:from>
    <xdr:to>
      <xdr:col>50</xdr:col>
      <xdr:colOff>114300</xdr:colOff>
      <xdr:row>97</xdr:row>
      <xdr:rowOff>133641</xdr:rowOff>
    </xdr:to>
    <xdr:cxnSp macro="">
      <xdr:nvCxnSpPr>
        <xdr:cNvPr id="462" name="直線コネクタ 461"/>
        <xdr:cNvCxnSpPr/>
      </xdr:nvCxnSpPr>
      <xdr:spPr>
        <a:xfrm flipV="1">
          <a:off x="8750300" y="16681335"/>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113588</xdr:rowOff>
    </xdr:from>
    <xdr:to>
      <xdr:col>45</xdr:col>
      <xdr:colOff>177800</xdr:colOff>
      <xdr:row>97</xdr:row>
      <xdr:rowOff>133641</xdr:rowOff>
    </xdr:to>
    <xdr:cxnSp macro="">
      <xdr:nvCxnSpPr>
        <xdr:cNvPr id="465" name="直線コネクタ 464"/>
        <xdr:cNvCxnSpPr/>
      </xdr:nvCxnSpPr>
      <xdr:spPr>
        <a:xfrm>
          <a:off x="7861300" y="16572788"/>
          <a:ext cx="889000" cy="1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96673</xdr:rowOff>
    </xdr:from>
    <xdr:to>
      <xdr:col>41</xdr:col>
      <xdr:colOff>50800</xdr:colOff>
      <xdr:row>96</xdr:row>
      <xdr:rowOff>113588</xdr:rowOff>
    </xdr:to>
    <xdr:cxnSp macro="">
      <xdr:nvCxnSpPr>
        <xdr:cNvPr id="468" name="直線コネクタ 467"/>
        <xdr:cNvCxnSpPr/>
      </xdr:nvCxnSpPr>
      <xdr:spPr>
        <a:xfrm>
          <a:off x="6972300" y="16384423"/>
          <a:ext cx="889000" cy="1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106972</xdr:rowOff>
    </xdr:from>
    <xdr:to>
      <xdr:col>36</xdr:col>
      <xdr:colOff>165100</xdr:colOff>
      <xdr:row>97</xdr:row>
      <xdr:rowOff>37122</xdr:rowOff>
    </xdr:to>
    <xdr:sp macro="" textlink="">
      <xdr:nvSpPr>
        <xdr:cNvPr id="471" name="フローチャート: 判断 470"/>
        <xdr:cNvSpPr/>
      </xdr:nvSpPr>
      <xdr:spPr>
        <a:xfrm>
          <a:off x="6921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28249</xdr:rowOff>
    </xdr:from>
    <xdr:ext cx="534377" cy="259045"/>
    <xdr:sp macro="" textlink="">
      <xdr:nvSpPr>
        <xdr:cNvPr id="472" name="テキスト ボックス 471"/>
        <xdr:cNvSpPr txBox="1"/>
      </xdr:nvSpPr>
      <xdr:spPr>
        <a:xfrm>
          <a:off x="6705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33706</xdr:rowOff>
    </xdr:from>
    <xdr:to>
      <xdr:col>55</xdr:col>
      <xdr:colOff>50800</xdr:colOff>
      <xdr:row>97</xdr:row>
      <xdr:rowOff>135306</xdr:rowOff>
    </xdr:to>
    <xdr:sp macro="" textlink="">
      <xdr:nvSpPr>
        <xdr:cNvPr id="478" name="楕円 477"/>
        <xdr:cNvSpPr/>
      </xdr:nvSpPr>
      <xdr:spPr>
        <a:xfrm>
          <a:off x="10426700" y="166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12133</xdr:rowOff>
    </xdr:from>
    <xdr:ext cx="534377" cy="259045"/>
    <xdr:sp macro="" textlink="">
      <xdr:nvSpPr>
        <xdr:cNvPr id="479" name="普通建設事業費 （ うち更新整備　）該当値テキスト"/>
        <xdr:cNvSpPr txBox="1"/>
      </xdr:nvSpPr>
      <xdr:spPr>
        <a:xfrm>
          <a:off x="10528300" y="166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171335</xdr:rowOff>
    </xdr:from>
    <xdr:to>
      <xdr:col>50</xdr:col>
      <xdr:colOff>165100</xdr:colOff>
      <xdr:row>97</xdr:row>
      <xdr:rowOff>101485</xdr:rowOff>
    </xdr:to>
    <xdr:sp macro="" textlink="">
      <xdr:nvSpPr>
        <xdr:cNvPr id="480" name="楕円 479"/>
        <xdr:cNvSpPr/>
      </xdr:nvSpPr>
      <xdr:spPr>
        <a:xfrm>
          <a:off x="9588500" y="16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92612</xdr:rowOff>
    </xdr:from>
    <xdr:ext cx="534377" cy="259045"/>
    <xdr:sp macro="" textlink="">
      <xdr:nvSpPr>
        <xdr:cNvPr id="481" name="テキスト ボックス 480"/>
        <xdr:cNvSpPr txBox="1"/>
      </xdr:nvSpPr>
      <xdr:spPr>
        <a:xfrm>
          <a:off x="9372111" y="167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82841</xdr:rowOff>
    </xdr:from>
    <xdr:to>
      <xdr:col>46</xdr:col>
      <xdr:colOff>38100</xdr:colOff>
      <xdr:row>98</xdr:row>
      <xdr:rowOff>12991</xdr:rowOff>
    </xdr:to>
    <xdr:sp macro="" textlink="">
      <xdr:nvSpPr>
        <xdr:cNvPr id="482" name="楕円 481"/>
        <xdr:cNvSpPr/>
      </xdr:nvSpPr>
      <xdr:spPr>
        <a:xfrm>
          <a:off x="8699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4118</xdr:rowOff>
    </xdr:from>
    <xdr:ext cx="534377" cy="259045"/>
    <xdr:sp macro="" textlink="">
      <xdr:nvSpPr>
        <xdr:cNvPr id="483" name="テキスト ボックス 482"/>
        <xdr:cNvSpPr txBox="1"/>
      </xdr:nvSpPr>
      <xdr:spPr>
        <a:xfrm>
          <a:off x="8483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62788</xdr:rowOff>
    </xdr:from>
    <xdr:to>
      <xdr:col>41</xdr:col>
      <xdr:colOff>101600</xdr:colOff>
      <xdr:row>96</xdr:row>
      <xdr:rowOff>164388</xdr:rowOff>
    </xdr:to>
    <xdr:sp macro="" textlink="">
      <xdr:nvSpPr>
        <xdr:cNvPr id="484" name="楕円 483"/>
        <xdr:cNvSpPr/>
      </xdr:nvSpPr>
      <xdr:spPr>
        <a:xfrm>
          <a:off x="7810500" y="165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155515</xdr:rowOff>
    </xdr:from>
    <xdr:ext cx="534377" cy="259045"/>
    <xdr:sp macro="" textlink="">
      <xdr:nvSpPr>
        <xdr:cNvPr id="485" name="テキスト ボックス 484"/>
        <xdr:cNvSpPr txBox="1"/>
      </xdr:nvSpPr>
      <xdr:spPr>
        <a:xfrm>
          <a:off x="7594111" y="166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45873</xdr:rowOff>
    </xdr:from>
    <xdr:to>
      <xdr:col>36</xdr:col>
      <xdr:colOff>165100</xdr:colOff>
      <xdr:row>95</xdr:row>
      <xdr:rowOff>147473</xdr:rowOff>
    </xdr:to>
    <xdr:sp macro="" textlink="">
      <xdr:nvSpPr>
        <xdr:cNvPr id="486" name="楕円 485"/>
        <xdr:cNvSpPr/>
      </xdr:nvSpPr>
      <xdr:spPr>
        <a:xfrm>
          <a:off x="6921500" y="163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164000</xdr:rowOff>
    </xdr:from>
    <xdr:ext cx="534377" cy="259045"/>
    <xdr:sp macro="" textlink="">
      <xdr:nvSpPr>
        <xdr:cNvPr id="487" name="テキスト ボックス 486"/>
        <xdr:cNvSpPr txBox="1"/>
      </xdr:nvSpPr>
      <xdr:spPr>
        <a:xfrm>
          <a:off x="6705111" y="161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122166</xdr:rowOff>
    </xdr:from>
    <xdr:to>
      <xdr:col>85</xdr:col>
      <xdr:colOff>127000</xdr:colOff>
      <xdr:row>38</xdr:row>
      <xdr:rowOff>139700</xdr:rowOff>
    </xdr:to>
    <xdr:cxnSp macro="">
      <xdr:nvCxnSpPr>
        <xdr:cNvPr id="514" name="直線コネクタ 513"/>
        <xdr:cNvCxnSpPr/>
      </xdr:nvCxnSpPr>
      <xdr:spPr>
        <a:xfrm>
          <a:off x="15481300" y="663726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122166</xdr:rowOff>
    </xdr:from>
    <xdr:to>
      <xdr:col>81</xdr:col>
      <xdr:colOff>50800</xdr:colOff>
      <xdr:row>38</xdr:row>
      <xdr:rowOff>133002</xdr:rowOff>
    </xdr:to>
    <xdr:cxnSp macro="">
      <xdr:nvCxnSpPr>
        <xdr:cNvPr id="517" name="直線コネクタ 516"/>
        <xdr:cNvCxnSpPr/>
      </xdr:nvCxnSpPr>
      <xdr:spPr>
        <a:xfrm flipV="1">
          <a:off x="14592300" y="6637266"/>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120612</xdr:rowOff>
    </xdr:from>
    <xdr:to>
      <xdr:col>76</xdr:col>
      <xdr:colOff>114300</xdr:colOff>
      <xdr:row>38</xdr:row>
      <xdr:rowOff>133002</xdr:rowOff>
    </xdr:to>
    <xdr:cxnSp macro="">
      <xdr:nvCxnSpPr>
        <xdr:cNvPr id="520" name="直線コネクタ 519"/>
        <xdr:cNvCxnSpPr/>
      </xdr:nvCxnSpPr>
      <xdr:spPr>
        <a:xfrm>
          <a:off x="13703300" y="6635712"/>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120612</xdr:rowOff>
    </xdr:from>
    <xdr:to>
      <xdr:col>71</xdr:col>
      <xdr:colOff>177800</xdr:colOff>
      <xdr:row>38</xdr:row>
      <xdr:rowOff>133848</xdr:rowOff>
    </xdr:to>
    <xdr:cxnSp macro="">
      <xdr:nvCxnSpPr>
        <xdr:cNvPr id="523" name="直線コネクタ 522"/>
        <xdr:cNvCxnSpPr/>
      </xdr:nvCxnSpPr>
      <xdr:spPr>
        <a:xfrm flipV="1">
          <a:off x="12814300" y="663571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146804</xdr:rowOff>
    </xdr:from>
    <xdr:to>
      <xdr:col>67</xdr:col>
      <xdr:colOff>101600</xdr:colOff>
      <xdr:row>38</xdr:row>
      <xdr:rowOff>76954</xdr:rowOff>
    </xdr:to>
    <xdr:sp macro="" textlink="">
      <xdr:nvSpPr>
        <xdr:cNvPr id="526" name="フローチャート: 判断 525"/>
        <xdr:cNvSpPr/>
      </xdr:nvSpPr>
      <xdr:spPr>
        <a:xfrm>
          <a:off x="12763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93481</xdr:rowOff>
    </xdr:from>
    <xdr:ext cx="469744" cy="259045"/>
    <xdr:sp macro="" textlink="">
      <xdr:nvSpPr>
        <xdr:cNvPr id="527" name="テキスト ボックス 526"/>
        <xdr:cNvSpPr txBox="1"/>
      </xdr:nvSpPr>
      <xdr:spPr>
        <a:xfrm>
          <a:off x="12579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71366</xdr:rowOff>
    </xdr:from>
    <xdr:to>
      <xdr:col>81</xdr:col>
      <xdr:colOff>101600</xdr:colOff>
      <xdr:row>39</xdr:row>
      <xdr:rowOff>1516</xdr:rowOff>
    </xdr:to>
    <xdr:sp macro="" textlink="">
      <xdr:nvSpPr>
        <xdr:cNvPr id="535" name="楕円 534"/>
        <xdr:cNvSpPr/>
      </xdr:nvSpPr>
      <xdr:spPr>
        <a:xfrm>
          <a:off x="15430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164093</xdr:rowOff>
    </xdr:from>
    <xdr:ext cx="378565" cy="259045"/>
    <xdr:sp macro="" textlink="">
      <xdr:nvSpPr>
        <xdr:cNvPr id="536" name="テキスト ボックス 535"/>
        <xdr:cNvSpPr txBox="1"/>
      </xdr:nvSpPr>
      <xdr:spPr>
        <a:xfrm>
          <a:off x="15292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82202</xdr:rowOff>
    </xdr:from>
    <xdr:to>
      <xdr:col>76</xdr:col>
      <xdr:colOff>165100</xdr:colOff>
      <xdr:row>39</xdr:row>
      <xdr:rowOff>12352</xdr:rowOff>
    </xdr:to>
    <xdr:sp macro="" textlink="">
      <xdr:nvSpPr>
        <xdr:cNvPr id="537" name="楕円 536"/>
        <xdr:cNvSpPr/>
      </xdr:nvSpPr>
      <xdr:spPr>
        <a:xfrm>
          <a:off x="14541500" y="65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3479</xdr:rowOff>
    </xdr:from>
    <xdr:ext cx="378565" cy="259045"/>
    <xdr:sp macro="" textlink="">
      <xdr:nvSpPr>
        <xdr:cNvPr id="538" name="テキスト ボックス 537"/>
        <xdr:cNvSpPr txBox="1"/>
      </xdr:nvSpPr>
      <xdr:spPr>
        <a:xfrm>
          <a:off x="14403017" y="669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69812</xdr:rowOff>
    </xdr:from>
    <xdr:to>
      <xdr:col>72</xdr:col>
      <xdr:colOff>38100</xdr:colOff>
      <xdr:row>38</xdr:row>
      <xdr:rowOff>171412</xdr:rowOff>
    </xdr:to>
    <xdr:sp macro="" textlink="">
      <xdr:nvSpPr>
        <xdr:cNvPr id="539" name="楕円 538"/>
        <xdr:cNvSpPr/>
      </xdr:nvSpPr>
      <xdr:spPr>
        <a:xfrm>
          <a:off x="13652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162539</xdr:rowOff>
    </xdr:from>
    <xdr:ext cx="378565" cy="259045"/>
    <xdr:sp macro="" textlink="">
      <xdr:nvSpPr>
        <xdr:cNvPr id="540" name="テキスト ボックス 539"/>
        <xdr:cNvSpPr txBox="1"/>
      </xdr:nvSpPr>
      <xdr:spPr>
        <a:xfrm>
          <a:off x="13514017" y="6677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83048</xdr:rowOff>
    </xdr:from>
    <xdr:to>
      <xdr:col>67</xdr:col>
      <xdr:colOff>101600</xdr:colOff>
      <xdr:row>39</xdr:row>
      <xdr:rowOff>13198</xdr:rowOff>
    </xdr:to>
    <xdr:sp macro="" textlink="">
      <xdr:nvSpPr>
        <xdr:cNvPr id="541" name="楕円 540"/>
        <xdr:cNvSpPr/>
      </xdr:nvSpPr>
      <xdr:spPr>
        <a:xfrm>
          <a:off x="12763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4325</xdr:rowOff>
    </xdr:from>
    <xdr:ext cx="378565" cy="259045"/>
    <xdr:sp macro="" textlink="">
      <xdr:nvSpPr>
        <xdr:cNvPr id="542" name="テキスト ボックス 541"/>
        <xdr:cNvSpPr txBox="1"/>
      </xdr:nvSpPr>
      <xdr:spPr>
        <a:xfrm>
          <a:off x="12625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168836</xdr:rowOff>
    </xdr:from>
    <xdr:to>
      <xdr:col>85</xdr:col>
      <xdr:colOff>127000</xdr:colOff>
      <xdr:row>77</xdr:row>
      <xdr:rowOff>25</xdr:rowOff>
    </xdr:to>
    <xdr:cxnSp macro="">
      <xdr:nvCxnSpPr>
        <xdr:cNvPr id="624" name="直線コネクタ 623"/>
        <xdr:cNvCxnSpPr/>
      </xdr:nvCxnSpPr>
      <xdr:spPr>
        <a:xfrm>
          <a:off x="15481300" y="13199036"/>
          <a:ext cx="838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2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149540</xdr:rowOff>
    </xdr:from>
    <xdr:to>
      <xdr:col>81</xdr:col>
      <xdr:colOff>50800</xdr:colOff>
      <xdr:row>76</xdr:row>
      <xdr:rowOff>168836</xdr:rowOff>
    </xdr:to>
    <xdr:cxnSp macro="">
      <xdr:nvCxnSpPr>
        <xdr:cNvPr id="627" name="直線コネクタ 626"/>
        <xdr:cNvCxnSpPr/>
      </xdr:nvCxnSpPr>
      <xdr:spPr>
        <a:xfrm>
          <a:off x="14592300" y="13179740"/>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29" name="テキスト ボックス 62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116926</xdr:rowOff>
    </xdr:from>
    <xdr:to>
      <xdr:col>76</xdr:col>
      <xdr:colOff>114300</xdr:colOff>
      <xdr:row>76</xdr:row>
      <xdr:rowOff>149540</xdr:rowOff>
    </xdr:to>
    <xdr:cxnSp macro="">
      <xdr:nvCxnSpPr>
        <xdr:cNvPr id="630" name="直線コネクタ 629"/>
        <xdr:cNvCxnSpPr/>
      </xdr:nvCxnSpPr>
      <xdr:spPr>
        <a:xfrm>
          <a:off x="13703300" y="1314712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32" name="テキスト ボックス 63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108629</xdr:rowOff>
    </xdr:from>
    <xdr:to>
      <xdr:col>71</xdr:col>
      <xdr:colOff>177800</xdr:colOff>
      <xdr:row>76</xdr:row>
      <xdr:rowOff>116926</xdr:rowOff>
    </xdr:to>
    <xdr:cxnSp macro="">
      <xdr:nvCxnSpPr>
        <xdr:cNvPr id="633" name="直線コネクタ 632"/>
        <xdr:cNvCxnSpPr/>
      </xdr:nvCxnSpPr>
      <xdr:spPr>
        <a:xfrm>
          <a:off x="12814300" y="13138829"/>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35" name="テキスト ボックス 63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101873</xdr:rowOff>
    </xdr:from>
    <xdr:to>
      <xdr:col>67</xdr:col>
      <xdr:colOff>101600</xdr:colOff>
      <xdr:row>76</xdr:row>
      <xdr:rowOff>32023</xdr:rowOff>
    </xdr:to>
    <xdr:sp macro="" textlink="">
      <xdr:nvSpPr>
        <xdr:cNvPr id="636" name="フローチャート: 判断 635"/>
        <xdr:cNvSpPr/>
      </xdr:nvSpPr>
      <xdr:spPr>
        <a:xfrm>
          <a:off x="12763500" y="129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48550</xdr:rowOff>
    </xdr:from>
    <xdr:ext cx="534377" cy="259045"/>
    <xdr:sp macro="" textlink="">
      <xdr:nvSpPr>
        <xdr:cNvPr id="637" name="テキスト ボックス 636"/>
        <xdr:cNvSpPr txBox="1"/>
      </xdr:nvSpPr>
      <xdr:spPr>
        <a:xfrm>
          <a:off x="12547111" y="12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120675</xdr:rowOff>
    </xdr:from>
    <xdr:to>
      <xdr:col>85</xdr:col>
      <xdr:colOff>177800</xdr:colOff>
      <xdr:row>77</xdr:row>
      <xdr:rowOff>50825</xdr:rowOff>
    </xdr:to>
    <xdr:sp macro="" textlink="">
      <xdr:nvSpPr>
        <xdr:cNvPr id="643" name="楕円 642"/>
        <xdr:cNvSpPr/>
      </xdr:nvSpPr>
      <xdr:spPr>
        <a:xfrm>
          <a:off x="162687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99102</xdr:rowOff>
    </xdr:from>
    <xdr:ext cx="534377" cy="259045"/>
    <xdr:sp macro="" textlink="">
      <xdr:nvSpPr>
        <xdr:cNvPr id="644" name="公債費該当値テキスト"/>
        <xdr:cNvSpPr txBox="1"/>
      </xdr:nvSpPr>
      <xdr:spPr>
        <a:xfrm>
          <a:off x="16370300" y="131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118036</xdr:rowOff>
    </xdr:from>
    <xdr:to>
      <xdr:col>81</xdr:col>
      <xdr:colOff>101600</xdr:colOff>
      <xdr:row>77</xdr:row>
      <xdr:rowOff>48186</xdr:rowOff>
    </xdr:to>
    <xdr:sp macro="" textlink="">
      <xdr:nvSpPr>
        <xdr:cNvPr id="645" name="楕円 644"/>
        <xdr:cNvSpPr/>
      </xdr:nvSpPr>
      <xdr:spPr>
        <a:xfrm>
          <a:off x="15430500" y="131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39313</xdr:rowOff>
    </xdr:from>
    <xdr:ext cx="534377" cy="259045"/>
    <xdr:sp macro="" textlink="">
      <xdr:nvSpPr>
        <xdr:cNvPr id="646" name="テキスト ボックス 645"/>
        <xdr:cNvSpPr txBox="1"/>
      </xdr:nvSpPr>
      <xdr:spPr>
        <a:xfrm>
          <a:off x="15214111" y="132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98740</xdr:rowOff>
    </xdr:from>
    <xdr:to>
      <xdr:col>76</xdr:col>
      <xdr:colOff>165100</xdr:colOff>
      <xdr:row>77</xdr:row>
      <xdr:rowOff>28890</xdr:rowOff>
    </xdr:to>
    <xdr:sp macro="" textlink="">
      <xdr:nvSpPr>
        <xdr:cNvPr id="647" name="楕円 646"/>
        <xdr:cNvSpPr/>
      </xdr:nvSpPr>
      <xdr:spPr>
        <a:xfrm>
          <a:off x="14541500" y="131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20017</xdr:rowOff>
    </xdr:from>
    <xdr:ext cx="534377" cy="259045"/>
    <xdr:sp macro="" textlink="">
      <xdr:nvSpPr>
        <xdr:cNvPr id="648" name="テキスト ボックス 647"/>
        <xdr:cNvSpPr txBox="1"/>
      </xdr:nvSpPr>
      <xdr:spPr>
        <a:xfrm>
          <a:off x="14325111" y="132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66126</xdr:rowOff>
    </xdr:from>
    <xdr:to>
      <xdr:col>72</xdr:col>
      <xdr:colOff>38100</xdr:colOff>
      <xdr:row>76</xdr:row>
      <xdr:rowOff>167726</xdr:rowOff>
    </xdr:to>
    <xdr:sp macro="" textlink="">
      <xdr:nvSpPr>
        <xdr:cNvPr id="649" name="楕円 648"/>
        <xdr:cNvSpPr/>
      </xdr:nvSpPr>
      <xdr:spPr>
        <a:xfrm>
          <a:off x="13652500" y="130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158853</xdr:rowOff>
    </xdr:from>
    <xdr:ext cx="534377" cy="259045"/>
    <xdr:sp macro="" textlink="">
      <xdr:nvSpPr>
        <xdr:cNvPr id="650" name="テキスト ボックス 649"/>
        <xdr:cNvSpPr txBox="1"/>
      </xdr:nvSpPr>
      <xdr:spPr>
        <a:xfrm>
          <a:off x="13436111" y="131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57829</xdr:rowOff>
    </xdr:from>
    <xdr:to>
      <xdr:col>67</xdr:col>
      <xdr:colOff>101600</xdr:colOff>
      <xdr:row>76</xdr:row>
      <xdr:rowOff>159429</xdr:rowOff>
    </xdr:to>
    <xdr:sp macro="" textlink="">
      <xdr:nvSpPr>
        <xdr:cNvPr id="651" name="楕円 650"/>
        <xdr:cNvSpPr/>
      </xdr:nvSpPr>
      <xdr:spPr>
        <a:xfrm>
          <a:off x="12763500" y="130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150556</xdr:rowOff>
    </xdr:from>
    <xdr:ext cx="534377" cy="259045"/>
    <xdr:sp macro="" textlink="">
      <xdr:nvSpPr>
        <xdr:cNvPr id="652" name="テキスト ボックス 651"/>
        <xdr:cNvSpPr txBox="1"/>
      </xdr:nvSpPr>
      <xdr:spPr>
        <a:xfrm>
          <a:off x="12547111" y="131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127950</xdr:rowOff>
    </xdr:from>
    <xdr:to>
      <xdr:col>85</xdr:col>
      <xdr:colOff>127000</xdr:colOff>
      <xdr:row>98</xdr:row>
      <xdr:rowOff>143304</xdr:rowOff>
    </xdr:to>
    <xdr:cxnSp macro="">
      <xdr:nvCxnSpPr>
        <xdr:cNvPr id="681" name="直線コネクタ 680"/>
        <xdr:cNvCxnSpPr/>
      </xdr:nvCxnSpPr>
      <xdr:spPr>
        <a:xfrm flipV="1">
          <a:off x="15481300" y="16930050"/>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8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143304</xdr:rowOff>
    </xdr:from>
    <xdr:to>
      <xdr:col>81</xdr:col>
      <xdr:colOff>50800</xdr:colOff>
      <xdr:row>99</xdr:row>
      <xdr:rowOff>13337</xdr:rowOff>
    </xdr:to>
    <xdr:cxnSp macro="">
      <xdr:nvCxnSpPr>
        <xdr:cNvPr id="684" name="直線コネクタ 683"/>
        <xdr:cNvCxnSpPr/>
      </xdr:nvCxnSpPr>
      <xdr:spPr>
        <a:xfrm flipV="1">
          <a:off x="14592300" y="16945404"/>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6" name="テキスト ボックス 68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164198</xdr:rowOff>
    </xdr:from>
    <xdr:to>
      <xdr:col>76</xdr:col>
      <xdr:colOff>114300</xdr:colOff>
      <xdr:row>99</xdr:row>
      <xdr:rowOff>13337</xdr:rowOff>
    </xdr:to>
    <xdr:cxnSp macro="">
      <xdr:nvCxnSpPr>
        <xdr:cNvPr id="687" name="直線コネクタ 686"/>
        <xdr:cNvCxnSpPr/>
      </xdr:nvCxnSpPr>
      <xdr:spPr>
        <a:xfrm>
          <a:off x="13703300" y="16966298"/>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89" name="テキスト ボックス 68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164198</xdr:rowOff>
    </xdr:from>
    <xdr:to>
      <xdr:col>71</xdr:col>
      <xdr:colOff>177800</xdr:colOff>
      <xdr:row>99</xdr:row>
      <xdr:rowOff>20416</xdr:rowOff>
    </xdr:to>
    <xdr:cxnSp macro="">
      <xdr:nvCxnSpPr>
        <xdr:cNvPr id="690" name="直線コネクタ 689"/>
        <xdr:cNvCxnSpPr/>
      </xdr:nvCxnSpPr>
      <xdr:spPr>
        <a:xfrm flipV="1">
          <a:off x="12814300" y="16966298"/>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692" name="テキスト ボックス 69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11419</xdr:rowOff>
    </xdr:from>
    <xdr:to>
      <xdr:col>67</xdr:col>
      <xdr:colOff>101600</xdr:colOff>
      <xdr:row>98</xdr:row>
      <xdr:rowOff>113019</xdr:rowOff>
    </xdr:to>
    <xdr:sp macro="" textlink="">
      <xdr:nvSpPr>
        <xdr:cNvPr id="693" name="フローチャート: 判断 692"/>
        <xdr:cNvSpPr/>
      </xdr:nvSpPr>
      <xdr:spPr>
        <a:xfrm>
          <a:off x="12763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129546</xdr:rowOff>
    </xdr:from>
    <xdr:ext cx="534377" cy="259045"/>
    <xdr:sp macro="" textlink="">
      <xdr:nvSpPr>
        <xdr:cNvPr id="694" name="テキスト ボックス 693"/>
        <xdr:cNvSpPr txBox="1"/>
      </xdr:nvSpPr>
      <xdr:spPr>
        <a:xfrm>
          <a:off x="12547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77150</xdr:rowOff>
    </xdr:from>
    <xdr:to>
      <xdr:col>85</xdr:col>
      <xdr:colOff>177800</xdr:colOff>
      <xdr:row>99</xdr:row>
      <xdr:rowOff>7300</xdr:rowOff>
    </xdr:to>
    <xdr:sp macro="" textlink="">
      <xdr:nvSpPr>
        <xdr:cNvPr id="700" name="楕円 699"/>
        <xdr:cNvSpPr/>
      </xdr:nvSpPr>
      <xdr:spPr>
        <a:xfrm>
          <a:off x="16268700" y="168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163527</xdr:rowOff>
    </xdr:from>
    <xdr:ext cx="534377" cy="259045"/>
    <xdr:sp macro="" textlink="">
      <xdr:nvSpPr>
        <xdr:cNvPr id="701" name="積立金該当値テキスト"/>
        <xdr:cNvSpPr txBox="1"/>
      </xdr:nvSpPr>
      <xdr:spPr>
        <a:xfrm>
          <a:off x="16370300" y="167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92504</xdr:rowOff>
    </xdr:from>
    <xdr:to>
      <xdr:col>81</xdr:col>
      <xdr:colOff>101600</xdr:colOff>
      <xdr:row>99</xdr:row>
      <xdr:rowOff>22654</xdr:rowOff>
    </xdr:to>
    <xdr:sp macro="" textlink="">
      <xdr:nvSpPr>
        <xdr:cNvPr id="702" name="楕円 701"/>
        <xdr:cNvSpPr/>
      </xdr:nvSpPr>
      <xdr:spPr>
        <a:xfrm>
          <a:off x="15430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13781</xdr:rowOff>
    </xdr:from>
    <xdr:ext cx="469744" cy="259045"/>
    <xdr:sp macro="" textlink="">
      <xdr:nvSpPr>
        <xdr:cNvPr id="703" name="テキスト ボックス 702"/>
        <xdr:cNvSpPr txBox="1"/>
      </xdr:nvSpPr>
      <xdr:spPr>
        <a:xfrm>
          <a:off x="15246428" y="169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133987</xdr:rowOff>
    </xdr:from>
    <xdr:to>
      <xdr:col>76</xdr:col>
      <xdr:colOff>165100</xdr:colOff>
      <xdr:row>99</xdr:row>
      <xdr:rowOff>64137</xdr:rowOff>
    </xdr:to>
    <xdr:sp macro="" textlink="">
      <xdr:nvSpPr>
        <xdr:cNvPr id="704" name="楕円 703"/>
        <xdr:cNvSpPr/>
      </xdr:nvSpPr>
      <xdr:spPr>
        <a:xfrm>
          <a:off x="14541500" y="169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55264</xdr:rowOff>
    </xdr:from>
    <xdr:ext cx="469744" cy="259045"/>
    <xdr:sp macro="" textlink="">
      <xdr:nvSpPr>
        <xdr:cNvPr id="705" name="テキスト ボックス 704"/>
        <xdr:cNvSpPr txBox="1"/>
      </xdr:nvSpPr>
      <xdr:spPr>
        <a:xfrm>
          <a:off x="14357428" y="170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113398</xdr:rowOff>
    </xdr:from>
    <xdr:to>
      <xdr:col>72</xdr:col>
      <xdr:colOff>38100</xdr:colOff>
      <xdr:row>99</xdr:row>
      <xdr:rowOff>43548</xdr:rowOff>
    </xdr:to>
    <xdr:sp macro="" textlink="">
      <xdr:nvSpPr>
        <xdr:cNvPr id="706" name="楕円 705"/>
        <xdr:cNvSpPr/>
      </xdr:nvSpPr>
      <xdr:spPr>
        <a:xfrm>
          <a:off x="13652500" y="169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34675</xdr:rowOff>
    </xdr:from>
    <xdr:ext cx="469744" cy="259045"/>
    <xdr:sp macro="" textlink="">
      <xdr:nvSpPr>
        <xdr:cNvPr id="707" name="テキスト ボックス 706"/>
        <xdr:cNvSpPr txBox="1"/>
      </xdr:nvSpPr>
      <xdr:spPr>
        <a:xfrm>
          <a:off x="13468428" y="170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141066</xdr:rowOff>
    </xdr:from>
    <xdr:to>
      <xdr:col>67</xdr:col>
      <xdr:colOff>101600</xdr:colOff>
      <xdr:row>99</xdr:row>
      <xdr:rowOff>71216</xdr:rowOff>
    </xdr:to>
    <xdr:sp macro="" textlink="">
      <xdr:nvSpPr>
        <xdr:cNvPr id="708" name="楕円 707"/>
        <xdr:cNvSpPr/>
      </xdr:nvSpPr>
      <xdr:spPr>
        <a:xfrm>
          <a:off x="12763500" y="16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62343</xdr:rowOff>
    </xdr:from>
    <xdr:ext cx="469744" cy="259045"/>
    <xdr:sp macro="" textlink="">
      <xdr:nvSpPr>
        <xdr:cNvPr id="709" name="テキスト ボックス 708"/>
        <xdr:cNvSpPr txBox="1"/>
      </xdr:nvSpPr>
      <xdr:spPr>
        <a:xfrm>
          <a:off x="12579428" y="1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102895</xdr:rowOff>
    </xdr:from>
    <xdr:to>
      <xdr:col>116</xdr:col>
      <xdr:colOff>63500</xdr:colOff>
      <xdr:row>36</xdr:row>
      <xdr:rowOff>116306</xdr:rowOff>
    </xdr:to>
    <xdr:cxnSp macro="">
      <xdr:nvCxnSpPr>
        <xdr:cNvPr id="738" name="直線コネクタ 737"/>
        <xdr:cNvCxnSpPr/>
      </xdr:nvCxnSpPr>
      <xdr:spPr>
        <a:xfrm flipV="1">
          <a:off x="21323300" y="6275095"/>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17987</xdr:rowOff>
    </xdr:from>
    <xdr:ext cx="469744" cy="259045"/>
    <xdr:sp macro="" textlink="">
      <xdr:nvSpPr>
        <xdr:cNvPr id="739" name="投資及び出資金平均値テキスト"/>
        <xdr:cNvSpPr txBox="1"/>
      </xdr:nvSpPr>
      <xdr:spPr>
        <a:xfrm>
          <a:off x="22212300" y="6533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66891</xdr:rowOff>
    </xdr:from>
    <xdr:to>
      <xdr:col>111</xdr:col>
      <xdr:colOff>177800</xdr:colOff>
      <xdr:row>36</xdr:row>
      <xdr:rowOff>116306</xdr:rowOff>
    </xdr:to>
    <xdr:cxnSp macro="">
      <xdr:nvCxnSpPr>
        <xdr:cNvPr id="741" name="直線コネクタ 740"/>
        <xdr:cNvCxnSpPr/>
      </xdr:nvCxnSpPr>
      <xdr:spPr>
        <a:xfrm>
          <a:off x="20434300" y="6239091"/>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146766</xdr:rowOff>
    </xdr:from>
    <xdr:ext cx="469744" cy="259045"/>
    <xdr:sp macro="" textlink="">
      <xdr:nvSpPr>
        <xdr:cNvPr id="743" name="テキスト ボックス 742"/>
        <xdr:cNvSpPr txBox="1"/>
      </xdr:nvSpPr>
      <xdr:spPr>
        <a:xfrm>
          <a:off x="21088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66891</xdr:rowOff>
    </xdr:from>
    <xdr:to>
      <xdr:col>107</xdr:col>
      <xdr:colOff>50800</xdr:colOff>
      <xdr:row>36</xdr:row>
      <xdr:rowOff>70968</xdr:rowOff>
    </xdr:to>
    <xdr:cxnSp macro="">
      <xdr:nvCxnSpPr>
        <xdr:cNvPr id="744" name="直線コネクタ 743"/>
        <xdr:cNvCxnSpPr/>
      </xdr:nvCxnSpPr>
      <xdr:spPr>
        <a:xfrm flipV="1">
          <a:off x="19545300" y="623909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120896</xdr:rowOff>
    </xdr:from>
    <xdr:ext cx="469744" cy="259045"/>
    <xdr:sp macro="" textlink="">
      <xdr:nvSpPr>
        <xdr:cNvPr id="746" name="テキスト ボックス 745"/>
        <xdr:cNvSpPr txBox="1"/>
      </xdr:nvSpPr>
      <xdr:spPr>
        <a:xfrm>
          <a:off x="20199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63843</xdr:rowOff>
    </xdr:from>
    <xdr:to>
      <xdr:col>102</xdr:col>
      <xdr:colOff>114300</xdr:colOff>
      <xdr:row>36</xdr:row>
      <xdr:rowOff>70968</xdr:rowOff>
    </xdr:to>
    <xdr:cxnSp macro="">
      <xdr:nvCxnSpPr>
        <xdr:cNvPr id="747" name="直線コネクタ 746"/>
        <xdr:cNvCxnSpPr/>
      </xdr:nvCxnSpPr>
      <xdr:spPr>
        <a:xfrm>
          <a:off x="18656300" y="623604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138193</xdr:rowOff>
    </xdr:from>
    <xdr:ext cx="469744" cy="259045"/>
    <xdr:sp macro="" textlink="">
      <xdr:nvSpPr>
        <xdr:cNvPr id="749" name="テキスト ボックス 748"/>
        <xdr:cNvSpPr txBox="1"/>
      </xdr:nvSpPr>
      <xdr:spPr>
        <a:xfrm>
          <a:off x="19310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0" name="フローチャート: 判断 749"/>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21455</xdr:rowOff>
    </xdr:from>
    <xdr:ext cx="469744" cy="259045"/>
    <xdr:sp macro="" textlink="">
      <xdr:nvSpPr>
        <xdr:cNvPr id="751" name="テキスト ボックス 750"/>
        <xdr:cNvSpPr txBox="1"/>
      </xdr:nvSpPr>
      <xdr:spPr>
        <a:xfrm>
          <a:off x="18421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52095</xdr:rowOff>
    </xdr:from>
    <xdr:to>
      <xdr:col>116</xdr:col>
      <xdr:colOff>114300</xdr:colOff>
      <xdr:row>36</xdr:row>
      <xdr:rowOff>153695</xdr:rowOff>
    </xdr:to>
    <xdr:sp macro="" textlink="">
      <xdr:nvSpPr>
        <xdr:cNvPr id="757" name="楕円 756"/>
        <xdr:cNvSpPr/>
      </xdr:nvSpPr>
      <xdr:spPr>
        <a:xfrm>
          <a:off x="221107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74972</xdr:rowOff>
    </xdr:from>
    <xdr:ext cx="534377" cy="259045"/>
    <xdr:sp macro="" textlink="">
      <xdr:nvSpPr>
        <xdr:cNvPr id="758" name="投資及び出資金該当値テキスト"/>
        <xdr:cNvSpPr txBox="1"/>
      </xdr:nvSpPr>
      <xdr:spPr>
        <a:xfrm>
          <a:off x="22212300" y="60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65506</xdr:rowOff>
    </xdr:from>
    <xdr:to>
      <xdr:col>112</xdr:col>
      <xdr:colOff>38100</xdr:colOff>
      <xdr:row>36</xdr:row>
      <xdr:rowOff>167106</xdr:rowOff>
    </xdr:to>
    <xdr:sp macro="" textlink="">
      <xdr:nvSpPr>
        <xdr:cNvPr id="759" name="楕円 758"/>
        <xdr:cNvSpPr/>
      </xdr:nvSpPr>
      <xdr:spPr>
        <a:xfrm>
          <a:off x="21272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12183</xdr:rowOff>
    </xdr:from>
    <xdr:ext cx="534377" cy="259045"/>
    <xdr:sp macro="" textlink="">
      <xdr:nvSpPr>
        <xdr:cNvPr id="760" name="テキスト ボックス 759"/>
        <xdr:cNvSpPr txBox="1"/>
      </xdr:nvSpPr>
      <xdr:spPr>
        <a:xfrm>
          <a:off x="21056111" y="60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16091</xdr:rowOff>
    </xdr:from>
    <xdr:to>
      <xdr:col>107</xdr:col>
      <xdr:colOff>101600</xdr:colOff>
      <xdr:row>36</xdr:row>
      <xdr:rowOff>117691</xdr:rowOff>
    </xdr:to>
    <xdr:sp macro="" textlink="">
      <xdr:nvSpPr>
        <xdr:cNvPr id="761" name="楕円 760"/>
        <xdr:cNvSpPr/>
      </xdr:nvSpPr>
      <xdr:spPr>
        <a:xfrm>
          <a:off x="20383500" y="61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134218</xdr:rowOff>
    </xdr:from>
    <xdr:ext cx="534377" cy="259045"/>
    <xdr:sp macro="" textlink="">
      <xdr:nvSpPr>
        <xdr:cNvPr id="762" name="テキスト ボックス 761"/>
        <xdr:cNvSpPr txBox="1"/>
      </xdr:nvSpPr>
      <xdr:spPr>
        <a:xfrm>
          <a:off x="20167111" y="59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20168</xdr:rowOff>
    </xdr:from>
    <xdr:to>
      <xdr:col>102</xdr:col>
      <xdr:colOff>165100</xdr:colOff>
      <xdr:row>36</xdr:row>
      <xdr:rowOff>121768</xdr:rowOff>
    </xdr:to>
    <xdr:sp macro="" textlink="">
      <xdr:nvSpPr>
        <xdr:cNvPr id="763" name="楕円 762"/>
        <xdr:cNvSpPr/>
      </xdr:nvSpPr>
      <xdr:spPr>
        <a:xfrm>
          <a:off x="19494500" y="61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138295</xdr:rowOff>
    </xdr:from>
    <xdr:ext cx="534377" cy="259045"/>
    <xdr:sp macro="" textlink="">
      <xdr:nvSpPr>
        <xdr:cNvPr id="764" name="テキスト ボックス 763"/>
        <xdr:cNvSpPr txBox="1"/>
      </xdr:nvSpPr>
      <xdr:spPr>
        <a:xfrm>
          <a:off x="19278111" y="5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13043</xdr:rowOff>
    </xdr:from>
    <xdr:to>
      <xdr:col>98</xdr:col>
      <xdr:colOff>38100</xdr:colOff>
      <xdr:row>36</xdr:row>
      <xdr:rowOff>114643</xdr:rowOff>
    </xdr:to>
    <xdr:sp macro="" textlink="">
      <xdr:nvSpPr>
        <xdr:cNvPr id="765" name="楕円 764"/>
        <xdr:cNvSpPr/>
      </xdr:nvSpPr>
      <xdr:spPr>
        <a:xfrm>
          <a:off x="18605500" y="6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131170</xdr:rowOff>
    </xdr:from>
    <xdr:ext cx="534377" cy="259045"/>
    <xdr:sp macro="" textlink="">
      <xdr:nvSpPr>
        <xdr:cNvPr id="766" name="テキスト ボックス 765"/>
        <xdr:cNvSpPr txBox="1"/>
      </xdr:nvSpPr>
      <xdr:spPr>
        <a:xfrm>
          <a:off x="18389111" y="59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34740</xdr:rowOff>
    </xdr:from>
    <xdr:to>
      <xdr:col>116</xdr:col>
      <xdr:colOff>63500</xdr:colOff>
      <xdr:row>55</xdr:row>
      <xdr:rowOff>37973</xdr:rowOff>
    </xdr:to>
    <xdr:cxnSp macro="">
      <xdr:nvCxnSpPr>
        <xdr:cNvPr id="797" name="直線コネクタ 796"/>
        <xdr:cNvCxnSpPr/>
      </xdr:nvCxnSpPr>
      <xdr:spPr>
        <a:xfrm flipV="1">
          <a:off x="21323300" y="9464490"/>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79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37973</xdr:rowOff>
    </xdr:from>
    <xdr:to>
      <xdr:col>111</xdr:col>
      <xdr:colOff>177800</xdr:colOff>
      <xdr:row>55</xdr:row>
      <xdr:rowOff>62074</xdr:rowOff>
    </xdr:to>
    <xdr:cxnSp macro="">
      <xdr:nvCxnSpPr>
        <xdr:cNvPr id="800" name="直線コネクタ 799"/>
        <xdr:cNvCxnSpPr/>
      </xdr:nvCxnSpPr>
      <xdr:spPr>
        <a:xfrm flipV="1">
          <a:off x="20434300" y="9467723"/>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02" name="テキスト ボックス 80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57372</xdr:rowOff>
    </xdr:from>
    <xdr:to>
      <xdr:col>107</xdr:col>
      <xdr:colOff>50800</xdr:colOff>
      <xdr:row>55</xdr:row>
      <xdr:rowOff>62074</xdr:rowOff>
    </xdr:to>
    <xdr:cxnSp macro="">
      <xdr:nvCxnSpPr>
        <xdr:cNvPr id="803" name="直線コネクタ 802"/>
        <xdr:cNvCxnSpPr/>
      </xdr:nvCxnSpPr>
      <xdr:spPr>
        <a:xfrm>
          <a:off x="19545300" y="9487122"/>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05" name="テキスト ボックス 80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47966</xdr:rowOff>
    </xdr:from>
    <xdr:to>
      <xdr:col>102</xdr:col>
      <xdr:colOff>114300</xdr:colOff>
      <xdr:row>55</xdr:row>
      <xdr:rowOff>57372</xdr:rowOff>
    </xdr:to>
    <xdr:cxnSp macro="">
      <xdr:nvCxnSpPr>
        <xdr:cNvPr id="806" name="直線コネクタ 805"/>
        <xdr:cNvCxnSpPr/>
      </xdr:nvCxnSpPr>
      <xdr:spPr>
        <a:xfrm>
          <a:off x="18656300" y="9477716"/>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08" name="テキスト ボックス 80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9" name="フローチャート: 判断 808"/>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10" name="テキスト ボックス 809"/>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155390</xdr:rowOff>
    </xdr:from>
    <xdr:to>
      <xdr:col>116</xdr:col>
      <xdr:colOff>114300</xdr:colOff>
      <xdr:row>55</xdr:row>
      <xdr:rowOff>85540</xdr:rowOff>
    </xdr:to>
    <xdr:sp macro="" textlink="">
      <xdr:nvSpPr>
        <xdr:cNvPr id="816" name="楕円 815"/>
        <xdr:cNvSpPr/>
      </xdr:nvSpPr>
      <xdr:spPr>
        <a:xfrm>
          <a:off x="22110700" y="94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6817</xdr:rowOff>
    </xdr:from>
    <xdr:ext cx="534377" cy="259045"/>
    <xdr:sp macro="" textlink="">
      <xdr:nvSpPr>
        <xdr:cNvPr id="817" name="貸付金該当値テキスト"/>
        <xdr:cNvSpPr txBox="1"/>
      </xdr:nvSpPr>
      <xdr:spPr>
        <a:xfrm>
          <a:off x="22212300" y="92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158623</xdr:rowOff>
    </xdr:from>
    <xdr:to>
      <xdr:col>112</xdr:col>
      <xdr:colOff>38100</xdr:colOff>
      <xdr:row>55</xdr:row>
      <xdr:rowOff>88773</xdr:rowOff>
    </xdr:to>
    <xdr:sp macro="" textlink="">
      <xdr:nvSpPr>
        <xdr:cNvPr id="818" name="楕円 817"/>
        <xdr:cNvSpPr/>
      </xdr:nvSpPr>
      <xdr:spPr>
        <a:xfrm>
          <a:off x="21272500" y="94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105300</xdr:rowOff>
    </xdr:from>
    <xdr:ext cx="534377" cy="259045"/>
    <xdr:sp macro="" textlink="">
      <xdr:nvSpPr>
        <xdr:cNvPr id="819" name="テキスト ボックス 818"/>
        <xdr:cNvSpPr txBox="1"/>
      </xdr:nvSpPr>
      <xdr:spPr>
        <a:xfrm>
          <a:off x="21056111" y="91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11274</xdr:rowOff>
    </xdr:from>
    <xdr:to>
      <xdr:col>107</xdr:col>
      <xdr:colOff>101600</xdr:colOff>
      <xdr:row>55</xdr:row>
      <xdr:rowOff>112874</xdr:rowOff>
    </xdr:to>
    <xdr:sp macro="" textlink="">
      <xdr:nvSpPr>
        <xdr:cNvPr id="820" name="楕円 819"/>
        <xdr:cNvSpPr/>
      </xdr:nvSpPr>
      <xdr:spPr>
        <a:xfrm>
          <a:off x="20383500" y="94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129401</xdr:rowOff>
    </xdr:from>
    <xdr:ext cx="534377" cy="259045"/>
    <xdr:sp macro="" textlink="">
      <xdr:nvSpPr>
        <xdr:cNvPr id="821" name="テキスト ボックス 820"/>
        <xdr:cNvSpPr txBox="1"/>
      </xdr:nvSpPr>
      <xdr:spPr>
        <a:xfrm>
          <a:off x="20167111" y="92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6572</xdr:rowOff>
    </xdr:from>
    <xdr:to>
      <xdr:col>102</xdr:col>
      <xdr:colOff>165100</xdr:colOff>
      <xdr:row>55</xdr:row>
      <xdr:rowOff>108172</xdr:rowOff>
    </xdr:to>
    <xdr:sp macro="" textlink="">
      <xdr:nvSpPr>
        <xdr:cNvPr id="822" name="楕円 821"/>
        <xdr:cNvSpPr/>
      </xdr:nvSpPr>
      <xdr:spPr>
        <a:xfrm>
          <a:off x="19494500" y="9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124699</xdr:rowOff>
    </xdr:from>
    <xdr:ext cx="534377" cy="259045"/>
    <xdr:sp macro="" textlink="">
      <xdr:nvSpPr>
        <xdr:cNvPr id="823" name="テキスト ボックス 822"/>
        <xdr:cNvSpPr txBox="1"/>
      </xdr:nvSpPr>
      <xdr:spPr>
        <a:xfrm>
          <a:off x="19278111" y="92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168616</xdr:rowOff>
    </xdr:from>
    <xdr:to>
      <xdr:col>98</xdr:col>
      <xdr:colOff>38100</xdr:colOff>
      <xdr:row>55</xdr:row>
      <xdr:rowOff>98766</xdr:rowOff>
    </xdr:to>
    <xdr:sp macro="" textlink="">
      <xdr:nvSpPr>
        <xdr:cNvPr id="824" name="楕円 823"/>
        <xdr:cNvSpPr/>
      </xdr:nvSpPr>
      <xdr:spPr>
        <a:xfrm>
          <a:off x="18605500" y="94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115293</xdr:rowOff>
    </xdr:from>
    <xdr:ext cx="534377" cy="259045"/>
    <xdr:sp macro="" textlink="">
      <xdr:nvSpPr>
        <xdr:cNvPr id="825" name="テキスト ボックス 824"/>
        <xdr:cNvSpPr txBox="1"/>
      </xdr:nvSpPr>
      <xdr:spPr>
        <a:xfrm>
          <a:off x="18389111" y="92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73743</xdr:rowOff>
    </xdr:from>
    <xdr:to>
      <xdr:col>116</xdr:col>
      <xdr:colOff>63500</xdr:colOff>
      <xdr:row>78</xdr:row>
      <xdr:rowOff>87982</xdr:rowOff>
    </xdr:to>
    <xdr:cxnSp macro="">
      <xdr:nvCxnSpPr>
        <xdr:cNvPr id="857" name="直線コネクタ 856"/>
        <xdr:cNvCxnSpPr/>
      </xdr:nvCxnSpPr>
      <xdr:spPr>
        <a:xfrm flipV="1">
          <a:off x="21323300" y="13446843"/>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5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87982</xdr:rowOff>
    </xdr:from>
    <xdr:to>
      <xdr:col>111</xdr:col>
      <xdr:colOff>177800</xdr:colOff>
      <xdr:row>78</xdr:row>
      <xdr:rowOff>119007</xdr:rowOff>
    </xdr:to>
    <xdr:cxnSp macro="">
      <xdr:nvCxnSpPr>
        <xdr:cNvPr id="860" name="直線コネクタ 859"/>
        <xdr:cNvCxnSpPr/>
      </xdr:nvCxnSpPr>
      <xdr:spPr>
        <a:xfrm flipV="1">
          <a:off x="20434300" y="13461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62" name="テキスト ボックス 86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119007</xdr:rowOff>
    </xdr:from>
    <xdr:to>
      <xdr:col>107</xdr:col>
      <xdr:colOff>50800</xdr:colOff>
      <xdr:row>78</xdr:row>
      <xdr:rowOff>123828</xdr:rowOff>
    </xdr:to>
    <xdr:cxnSp macro="">
      <xdr:nvCxnSpPr>
        <xdr:cNvPr id="863" name="直線コネクタ 862"/>
        <xdr:cNvCxnSpPr/>
      </xdr:nvCxnSpPr>
      <xdr:spPr>
        <a:xfrm flipV="1">
          <a:off x="19545300" y="13492107"/>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65" name="テキスト ボックス 86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123828</xdr:rowOff>
    </xdr:from>
    <xdr:to>
      <xdr:col>102</xdr:col>
      <xdr:colOff>114300</xdr:colOff>
      <xdr:row>78</xdr:row>
      <xdr:rowOff>144098</xdr:rowOff>
    </xdr:to>
    <xdr:cxnSp macro="">
      <xdr:nvCxnSpPr>
        <xdr:cNvPr id="866" name="直線コネクタ 865"/>
        <xdr:cNvCxnSpPr/>
      </xdr:nvCxnSpPr>
      <xdr:spPr>
        <a:xfrm flipV="1">
          <a:off x="18656300" y="1349692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68" name="テキスト ボックス 86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34330</xdr:rowOff>
    </xdr:from>
    <xdr:to>
      <xdr:col>98</xdr:col>
      <xdr:colOff>38100</xdr:colOff>
      <xdr:row>77</xdr:row>
      <xdr:rowOff>135930</xdr:rowOff>
    </xdr:to>
    <xdr:sp macro="" textlink="">
      <xdr:nvSpPr>
        <xdr:cNvPr id="869" name="フローチャート: 判断 868"/>
        <xdr:cNvSpPr/>
      </xdr:nvSpPr>
      <xdr:spPr>
        <a:xfrm>
          <a:off x="18605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152457</xdr:rowOff>
    </xdr:from>
    <xdr:ext cx="534377" cy="259045"/>
    <xdr:sp macro="" textlink="">
      <xdr:nvSpPr>
        <xdr:cNvPr id="870" name="テキスト ボックス 869"/>
        <xdr:cNvSpPr txBox="1"/>
      </xdr:nvSpPr>
      <xdr:spPr>
        <a:xfrm>
          <a:off x="18389111" y="130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22943</xdr:rowOff>
    </xdr:from>
    <xdr:to>
      <xdr:col>116</xdr:col>
      <xdr:colOff>114300</xdr:colOff>
      <xdr:row>78</xdr:row>
      <xdr:rowOff>124543</xdr:rowOff>
    </xdr:to>
    <xdr:sp macro="" textlink="">
      <xdr:nvSpPr>
        <xdr:cNvPr id="876" name="楕円 875"/>
        <xdr:cNvSpPr/>
      </xdr:nvSpPr>
      <xdr:spPr>
        <a:xfrm>
          <a:off x="22110700" y="133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1370</xdr:rowOff>
    </xdr:from>
    <xdr:ext cx="534377" cy="259045"/>
    <xdr:sp macro="" textlink="">
      <xdr:nvSpPr>
        <xdr:cNvPr id="877" name="繰出金該当値テキスト"/>
        <xdr:cNvSpPr txBox="1"/>
      </xdr:nvSpPr>
      <xdr:spPr>
        <a:xfrm>
          <a:off x="22212300" y="133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37182</xdr:rowOff>
    </xdr:from>
    <xdr:to>
      <xdr:col>112</xdr:col>
      <xdr:colOff>38100</xdr:colOff>
      <xdr:row>78</xdr:row>
      <xdr:rowOff>138782</xdr:rowOff>
    </xdr:to>
    <xdr:sp macro="" textlink="">
      <xdr:nvSpPr>
        <xdr:cNvPr id="878" name="楕円 877"/>
        <xdr:cNvSpPr/>
      </xdr:nvSpPr>
      <xdr:spPr>
        <a:xfrm>
          <a:off x="21272500" y="13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129909</xdr:rowOff>
    </xdr:from>
    <xdr:ext cx="534377" cy="259045"/>
    <xdr:sp macro="" textlink="">
      <xdr:nvSpPr>
        <xdr:cNvPr id="879" name="テキスト ボックス 878"/>
        <xdr:cNvSpPr txBox="1"/>
      </xdr:nvSpPr>
      <xdr:spPr>
        <a:xfrm>
          <a:off x="21056111" y="135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68207</xdr:rowOff>
    </xdr:from>
    <xdr:to>
      <xdr:col>107</xdr:col>
      <xdr:colOff>101600</xdr:colOff>
      <xdr:row>78</xdr:row>
      <xdr:rowOff>169807</xdr:rowOff>
    </xdr:to>
    <xdr:sp macro="" textlink="">
      <xdr:nvSpPr>
        <xdr:cNvPr id="880" name="楕円 879"/>
        <xdr:cNvSpPr/>
      </xdr:nvSpPr>
      <xdr:spPr>
        <a:xfrm>
          <a:off x="20383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160934</xdr:rowOff>
    </xdr:from>
    <xdr:ext cx="534377" cy="259045"/>
    <xdr:sp macro="" textlink="">
      <xdr:nvSpPr>
        <xdr:cNvPr id="881" name="テキスト ボックス 880"/>
        <xdr:cNvSpPr txBox="1"/>
      </xdr:nvSpPr>
      <xdr:spPr>
        <a:xfrm>
          <a:off x="20167111" y="135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73028</xdr:rowOff>
    </xdr:from>
    <xdr:to>
      <xdr:col>102</xdr:col>
      <xdr:colOff>165100</xdr:colOff>
      <xdr:row>79</xdr:row>
      <xdr:rowOff>3178</xdr:rowOff>
    </xdr:to>
    <xdr:sp macro="" textlink="">
      <xdr:nvSpPr>
        <xdr:cNvPr id="882" name="楕円 881"/>
        <xdr:cNvSpPr/>
      </xdr:nvSpPr>
      <xdr:spPr>
        <a:xfrm>
          <a:off x="194945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165755</xdr:rowOff>
    </xdr:from>
    <xdr:ext cx="534377" cy="259045"/>
    <xdr:sp macro="" textlink="">
      <xdr:nvSpPr>
        <xdr:cNvPr id="883" name="テキスト ボックス 882"/>
        <xdr:cNvSpPr txBox="1"/>
      </xdr:nvSpPr>
      <xdr:spPr>
        <a:xfrm>
          <a:off x="19278111" y="135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93298</xdr:rowOff>
    </xdr:from>
    <xdr:to>
      <xdr:col>98</xdr:col>
      <xdr:colOff>38100</xdr:colOff>
      <xdr:row>79</xdr:row>
      <xdr:rowOff>23448</xdr:rowOff>
    </xdr:to>
    <xdr:sp macro="" textlink="">
      <xdr:nvSpPr>
        <xdr:cNvPr id="884" name="楕円 883"/>
        <xdr:cNvSpPr/>
      </xdr:nvSpPr>
      <xdr:spPr>
        <a:xfrm>
          <a:off x="18605500" y="134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14575</xdr:rowOff>
    </xdr:from>
    <xdr:ext cx="534377" cy="259045"/>
    <xdr:sp macro="" textlink="">
      <xdr:nvSpPr>
        <xdr:cNvPr id="885" name="テキスト ボックス 884"/>
        <xdr:cNvSpPr txBox="1"/>
      </xdr:nvSpPr>
      <xdr:spPr>
        <a:xfrm>
          <a:off x="18389111" y="135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530,293</a:t>
          </a:r>
          <a:r>
            <a:rPr kumimoji="1" lang="ja-JP" altLang="en-US" sz="1300">
              <a:latin typeface="ＭＳ Ｐゴシック" panose="020B0600070205080204" pitchFamily="50" charset="-128"/>
              <a:ea typeface="ＭＳ Ｐゴシック" panose="020B0600070205080204" pitchFamily="50" charset="-128"/>
            </a:rPr>
            <a:t>円であり、前年度と比べ約</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円の増加となったが、類似団体平均値を</a:t>
          </a:r>
          <a:r>
            <a:rPr kumimoji="1" lang="en-US" altLang="ja-JP" sz="1300">
              <a:latin typeface="ＭＳ Ｐゴシック" panose="020B0600070205080204" pitchFamily="50" charset="-128"/>
              <a:ea typeface="ＭＳ Ｐゴシック" panose="020B0600070205080204" pitchFamily="50" charset="-128"/>
            </a:rPr>
            <a:t>57,754</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住民一人当たりのコストが最も高いのは補助費等で</a:t>
          </a:r>
          <a:r>
            <a:rPr kumimoji="1" lang="en-US" altLang="ja-JP" sz="1300">
              <a:latin typeface="ＭＳ Ｐゴシック" panose="020B0600070205080204" pitchFamily="50" charset="-128"/>
              <a:ea typeface="ＭＳ Ｐゴシック" panose="020B0600070205080204" pitchFamily="50" charset="-128"/>
            </a:rPr>
            <a:t>103,575</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9,943</a:t>
          </a:r>
          <a:r>
            <a:rPr kumimoji="1" lang="ja-JP" altLang="en-US" sz="1300">
              <a:latin typeface="ＭＳ Ｐゴシック" panose="020B0600070205080204" pitchFamily="50" charset="-128"/>
              <a:ea typeface="ＭＳ Ｐゴシック" panose="020B0600070205080204" pitchFamily="50" charset="-128"/>
            </a:rPr>
            <a:t>円）、次いで扶助費が</a:t>
          </a:r>
          <a:r>
            <a:rPr kumimoji="1" lang="en-US" altLang="ja-JP" sz="1300">
              <a:latin typeface="ＭＳ Ｐゴシック" panose="020B0600070205080204" pitchFamily="50" charset="-128"/>
              <a:ea typeface="ＭＳ Ｐゴシック" panose="020B0600070205080204" pitchFamily="50" charset="-128"/>
            </a:rPr>
            <a:t>100,637</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4,413</a:t>
          </a:r>
          <a:r>
            <a:rPr kumimoji="1" lang="ja-JP" altLang="en-US" sz="1300">
              <a:latin typeface="ＭＳ Ｐゴシック" panose="020B0600070205080204" pitchFamily="50" charset="-128"/>
              <a:ea typeface="ＭＳ Ｐゴシック" panose="020B0600070205080204" pitchFamily="50" charset="-128"/>
            </a:rPr>
            <a:t>円）、人件費が</a:t>
          </a:r>
          <a:r>
            <a:rPr kumimoji="1" lang="en-US" altLang="ja-JP" sz="1300">
              <a:latin typeface="ＭＳ Ｐゴシック" panose="020B0600070205080204" pitchFamily="50" charset="-128"/>
              <a:ea typeface="ＭＳ Ｐゴシック" panose="020B0600070205080204" pitchFamily="50" charset="-128"/>
            </a:rPr>
            <a:t>82,783</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類似団体平均値との比較においても高くなっている。その主な要因は、消防や水道事業を一部事務組合で行っていること、公共施設の運営・管理業務について指定管理者制度を導入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年度以降ほぼ横ばいとなっており、令和元年度の住民一人当たりコストは</a:t>
          </a:r>
          <a:r>
            <a:rPr kumimoji="1" lang="en-US" altLang="ja-JP" sz="1300">
              <a:latin typeface="ＭＳ Ｐゴシック" panose="020B0600070205080204" pitchFamily="50" charset="-128"/>
              <a:ea typeface="ＭＳ Ｐゴシック" panose="020B0600070205080204" pitchFamily="50" charset="-128"/>
            </a:rPr>
            <a:t>31,958</a:t>
          </a:r>
          <a:r>
            <a:rPr kumimoji="1" lang="ja-JP" altLang="en-US" sz="1300">
              <a:latin typeface="ＭＳ Ｐゴシック" panose="020B0600070205080204" pitchFamily="50" charset="-128"/>
              <a:ea typeface="ＭＳ Ｐゴシック" panose="020B0600070205080204" pitchFamily="50" charset="-128"/>
            </a:rPr>
            <a:t>円となっている。類似団体平均を大きく下回っているが、これは事業の取捨選択の徹底により事業費を抑制していることによるものである。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維持補修費は公共施設や道路等の維持補修に要する経費のほか、除排雪に要する経費が含まれている。類似団体平均値を例年大きく上回っている主な要因は冬期間の除排雪関連経費によるものである。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134344</xdr:rowOff>
    </xdr:from>
    <xdr:to>
      <xdr:col>24</xdr:col>
      <xdr:colOff>63500</xdr:colOff>
      <xdr:row>37</xdr:row>
      <xdr:rowOff>150673</xdr:rowOff>
    </xdr:to>
    <xdr:cxnSp macro="">
      <xdr:nvCxnSpPr>
        <xdr:cNvPr id="62" name="直線コネクタ 61"/>
        <xdr:cNvCxnSpPr/>
      </xdr:nvCxnSpPr>
      <xdr:spPr>
        <a:xfrm>
          <a:off x="3797300" y="64779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134344</xdr:rowOff>
    </xdr:from>
    <xdr:to>
      <xdr:col>19</xdr:col>
      <xdr:colOff>177800</xdr:colOff>
      <xdr:row>37</xdr:row>
      <xdr:rowOff>142182</xdr:rowOff>
    </xdr:to>
    <xdr:cxnSp macro="">
      <xdr:nvCxnSpPr>
        <xdr:cNvPr id="65" name="直線コネクタ 64"/>
        <xdr:cNvCxnSpPr/>
      </xdr:nvCxnSpPr>
      <xdr:spPr>
        <a:xfrm flipV="1">
          <a:off x="2908300" y="647799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142182</xdr:rowOff>
    </xdr:from>
    <xdr:to>
      <xdr:col>15</xdr:col>
      <xdr:colOff>50800</xdr:colOff>
      <xdr:row>37</xdr:row>
      <xdr:rowOff>146623</xdr:rowOff>
    </xdr:to>
    <xdr:cxnSp macro="">
      <xdr:nvCxnSpPr>
        <xdr:cNvPr id="68" name="直線コネクタ 67"/>
        <xdr:cNvCxnSpPr/>
      </xdr:nvCxnSpPr>
      <xdr:spPr>
        <a:xfrm flipV="1">
          <a:off x="2019300" y="6485832"/>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124874</xdr:rowOff>
    </xdr:from>
    <xdr:to>
      <xdr:col>10</xdr:col>
      <xdr:colOff>114300</xdr:colOff>
      <xdr:row>37</xdr:row>
      <xdr:rowOff>146623</xdr:rowOff>
    </xdr:to>
    <xdr:cxnSp macro="">
      <xdr:nvCxnSpPr>
        <xdr:cNvPr id="71" name="直線コネクタ 70"/>
        <xdr:cNvCxnSpPr/>
      </xdr:nvCxnSpPr>
      <xdr:spPr>
        <a:xfrm>
          <a:off x="1130300" y="6468524"/>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74" name="フローチャート: 判断 73"/>
        <xdr:cNvSpPr/>
      </xdr:nvSpPr>
      <xdr:spPr>
        <a:xfrm>
          <a:off x="1079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147917</xdr:rowOff>
    </xdr:from>
    <xdr:ext cx="469744" cy="259045"/>
    <xdr:sp macro="" textlink="">
      <xdr:nvSpPr>
        <xdr:cNvPr id="75" name="テキスト ボックス 74"/>
        <xdr:cNvSpPr txBox="1"/>
      </xdr:nvSpPr>
      <xdr:spPr>
        <a:xfrm>
          <a:off x="895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99873</xdr:rowOff>
    </xdr:from>
    <xdr:to>
      <xdr:col>24</xdr:col>
      <xdr:colOff>114300</xdr:colOff>
      <xdr:row>38</xdr:row>
      <xdr:rowOff>30023</xdr:rowOff>
    </xdr:to>
    <xdr:sp macro="" textlink="">
      <xdr:nvSpPr>
        <xdr:cNvPr id="81" name="楕円 80"/>
        <xdr:cNvSpPr/>
      </xdr:nvSpPr>
      <xdr:spPr>
        <a:xfrm>
          <a:off x="45847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83544</xdr:rowOff>
    </xdr:from>
    <xdr:to>
      <xdr:col>20</xdr:col>
      <xdr:colOff>38100</xdr:colOff>
      <xdr:row>38</xdr:row>
      <xdr:rowOff>13694</xdr:rowOff>
    </xdr:to>
    <xdr:sp macro="" textlink="">
      <xdr:nvSpPr>
        <xdr:cNvPr id="83" name="楕円 82"/>
        <xdr:cNvSpPr/>
      </xdr:nvSpPr>
      <xdr:spPr>
        <a:xfrm>
          <a:off x="3746500" y="64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4822</xdr:rowOff>
    </xdr:from>
    <xdr:ext cx="469744" cy="259045"/>
    <xdr:sp macro="" textlink="">
      <xdr:nvSpPr>
        <xdr:cNvPr id="84" name="テキスト ボックス 83"/>
        <xdr:cNvSpPr txBox="1"/>
      </xdr:nvSpPr>
      <xdr:spPr>
        <a:xfrm>
          <a:off x="3562428" y="65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91382</xdr:rowOff>
    </xdr:from>
    <xdr:to>
      <xdr:col>15</xdr:col>
      <xdr:colOff>101600</xdr:colOff>
      <xdr:row>38</xdr:row>
      <xdr:rowOff>21532</xdr:rowOff>
    </xdr:to>
    <xdr:sp macro="" textlink="">
      <xdr:nvSpPr>
        <xdr:cNvPr id="85" name="楕円 84"/>
        <xdr:cNvSpPr/>
      </xdr:nvSpPr>
      <xdr:spPr>
        <a:xfrm>
          <a:off x="2857500" y="64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12659</xdr:rowOff>
    </xdr:from>
    <xdr:ext cx="469744" cy="259045"/>
    <xdr:sp macro="" textlink="">
      <xdr:nvSpPr>
        <xdr:cNvPr id="86" name="テキスト ボックス 85"/>
        <xdr:cNvSpPr txBox="1"/>
      </xdr:nvSpPr>
      <xdr:spPr>
        <a:xfrm>
          <a:off x="2673428" y="65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95823</xdr:rowOff>
    </xdr:from>
    <xdr:to>
      <xdr:col>10</xdr:col>
      <xdr:colOff>165100</xdr:colOff>
      <xdr:row>38</xdr:row>
      <xdr:rowOff>25974</xdr:rowOff>
    </xdr:to>
    <xdr:sp macro="" textlink="">
      <xdr:nvSpPr>
        <xdr:cNvPr id="87" name="楕円 86"/>
        <xdr:cNvSpPr/>
      </xdr:nvSpPr>
      <xdr:spPr>
        <a:xfrm>
          <a:off x="1968500" y="64394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17101</xdr:rowOff>
    </xdr:from>
    <xdr:ext cx="469744" cy="259045"/>
    <xdr:sp macro="" textlink="">
      <xdr:nvSpPr>
        <xdr:cNvPr id="88" name="テキスト ボックス 87"/>
        <xdr:cNvSpPr txBox="1"/>
      </xdr:nvSpPr>
      <xdr:spPr>
        <a:xfrm>
          <a:off x="1784428" y="653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74074</xdr:rowOff>
    </xdr:from>
    <xdr:to>
      <xdr:col>6</xdr:col>
      <xdr:colOff>38100</xdr:colOff>
      <xdr:row>38</xdr:row>
      <xdr:rowOff>4224</xdr:rowOff>
    </xdr:to>
    <xdr:sp macro="" textlink="">
      <xdr:nvSpPr>
        <xdr:cNvPr id="89" name="楕円 88"/>
        <xdr:cNvSpPr/>
      </xdr:nvSpPr>
      <xdr:spPr>
        <a:xfrm>
          <a:off x="1079500" y="64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166801</xdr:rowOff>
    </xdr:from>
    <xdr:ext cx="469744" cy="259045"/>
    <xdr:sp macro="" textlink="">
      <xdr:nvSpPr>
        <xdr:cNvPr id="90" name="テキスト ボックス 89"/>
        <xdr:cNvSpPr txBox="1"/>
      </xdr:nvSpPr>
      <xdr:spPr>
        <a:xfrm>
          <a:off x="895428" y="651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128148</xdr:rowOff>
    </xdr:from>
    <xdr:to>
      <xdr:col>24</xdr:col>
      <xdr:colOff>63500</xdr:colOff>
      <xdr:row>57</xdr:row>
      <xdr:rowOff>170988</xdr:rowOff>
    </xdr:to>
    <xdr:cxnSp macro="">
      <xdr:nvCxnSpPr>
        <xdr:cNvPr id="119" name="直線コネクタ 118"/>
        <xdr:cNvCxnSpPr/>
      </xdr:nvCxnSpPr>
      <xdr:spPr>
        <a:xfrm flipV="1">
          <a:off x="3797300" y="9900798"/>
          <a:ext cx="8382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170988</xdr:rowOff>
    </xdr:from>
    <xdr:to>
      <xdr:col>19</xdr:col>
      <xdr:colOff>177800</xdr:colOff>
      <xdr:row>58</xdr:row>
      <xdr:rowOff>48462</xdr:rowOff>
    </xdr:to>
    <xdr:cxnSp macro="">
      <xdr:nvCxnSpPr>
        <xdr:cNvPr id="122" name="直線コネクタ 121"/>
        <xdr:cNvCxnSpPr/>
      </xdr:nvCxnSpPr>
      <xdr:spPr>
        <a:xfrm flipV="1">
          <a:off x="2908300" y="9943638"/>
          <a:ext cx="889000" cy="4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28555</xdr:rowOff>
    </xdr:from>
    <xdr:to>
      <xdr:col>15</xdr:col>
      <xdr:colOff>50800</xdr:colOff>
      <xdr:row>58</xdr:row>
      <xdr:rowOff>48462</xdr:rowOff>
    </xdr:to>
    <xdr:cxnSp macro="">
      <xdr:nvCxnSpPr>
        <xdr:cNvPr id="125" name="直線コネクタ 124"/>
        <xdr:cNvCxnSpPr/>
      </xdr:nvCxnSpPr>
      <xdr:spPr>
        <a:xfrm>
          <a:off x="2019300" y="9972655"/>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28555</xdr:rowOff>
    </xdr:from>
    <xdr:to>
      <xdr:col>10</xdr:col>
      <xdr:colOff>114300</xdr:colOff>
      <xdr:row>58</xdr:row>
      <xdr:rowOff>46827</xdr:rowOff>
    </xdr:to>
    <xdr:cxnSp macro="">
      <xdr:nvCxnSpPr>
        <xdr:cNvPr id="128" name="直線コネクタ 127"/>
        <xdr:cNvCxnSpPr/>
      </xdr:nvCxnSpPr>
      <xdr:spPr>
        <a:xfrm flipV="1">
          <a:off x="1130300" y="9972655"/>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22122</xdr:rowOff>
    </xdr:from>
    <xdr:to>
      <xdr:col>6</xdr:col>
      <xdr:colOff>38100</xdr:colOff>
      <xdr:row>57</xdr:row>
      <xdr:rowOff>123722</xdr:rowOff>
    </xdr:to>
    <xdr:sp macro="" textlink="">
      <xdr:nvSpPr>
        <xdr:cNvPr id="131" name="フローチャート: 判断 130"/>
        <xdr:cNvSpPr/>
      </xdr:nvSpPr>
      <xdr:spPr>
        <a:xfrm>
          <a:off x="1079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140249</xdr:rowOff>
    </xdr:from>
    <xdr:ext cx="534377" cy="259045"/>
    <xdr:sp macro="" textlink="">
      <xdr:nvSpPr>
        <xdr:cNvPr id="132" name="テキスト ボックス 131"/>
        <xdr:cNvSpPr txBox="1"/>
      </xdr:nvSpPr>
      <xdr:spPr>
        <a:xfrm>
          <a:off x="863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77348</xdr:rowOff>
    </xdr:from>
    <xdr:to>
      <xdr:col>24</xdr:col>
      <xdr:colOff>114300</xdr:colOff>
      <xdr:row>58</xdr:row>
      <xdr:rowOff>7498</xdr:rowOff>
    </xdr:to>
    <xdr:sp macro="" textlink="">
      <xdr:nvSpPr>
        <xdr:cNvPr id="138" name="楕円 137"/>
        <xdr:cNvSpPr/>
      </xdr:nvSpPr>
      <xdr:spPr>
        <a:xfrm>
          <a:off x="4584700" y="9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163725</xdr:rowOff>
    </xdr:from>
    <xdr:ext cx="534377" cy="259045"/>
    <xdr:sp macro="" textlink="">
      <xdr:nvSpPr>
        <xdr:cNvPr id="139" name="総務費該当値テキスト"/>
        <xdr:cNvSpPr txBox="1"/>
      </xdr:nvSpPr>
      <xdr:spPr>
        <a:xfrm>
          <a:off x="4686300" y="9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120188</xdr:rowOff>
    </xdr:from>
    <xdr:to>
      <xdr:col>20</xdr:col>
      <xdr:colOff>38100</xdr:colOff>
      <xdr:row>58</xdr:row>
      <xdr:rowOff>50338</xdr:rowOff>
    </xdr:to>
    <xdr:sp macro="" textlink="">
      <xdr:nvSpPr>
        <xdr:cNvPr id="140" name="楕円 139"/>
        <xdr:cNvSpPr/>
      </xdr:nvSpPr>
      <xdr:spPr>
        <a:xfrm>
          <a:off x="3746500" y="9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41465</xdr:rowOff>
    </xdr:from>
    <xdr:ext cx="534377" cy="259045"/>
    <xdr:sp macro="" textlink="">
      <xdr:nvSpPr>
        <xdr:cNvPr id="141" name="テキスト ボックス 140"/>
        <xdr:cNvSpPr txBox="1"/>
      </xdr:nvSpPr>
      <xdr:spPr>
        <a:xfrm>
          <a:off x="3530111" y="99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169112</xdr:rowOff>
    </xdr:from>
    <xdr:to>
      <xdr:col>15</xdr:col>
      <xdr:colOff>101600</xdr:colOff>
      <xdr:row>58</xdr:row>
      <xdr:rowOff>99262</xdr:rowOff>
    </xdr:to>
    <xdr:sp macro="" textlink="">
      <xdr:nvSpPr>
        <xdr:cNvPr id="142" name="楕円 141"/>
        <xdr:cNvSpPr/>
      </xdr:nvSpPr>
      <xdr:spPr>
        <a:xfrm>
          <a:off x="2857500" y="9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90389</xdr:rowOff>
    </xdr:from>
    <xdr:ext cx="534377" cy="259045"/>
    <xdr:sp macro="" textlink="">
      <xdr:nvSpPr>
        <xdr:cNvPr id="143" name="テキスト ボックス 142"/>
        <xdr:cNvSpPr txBox="1"/>
      </xdr:nvSpPr>
      <xdr:spPr>
        <a:xfrm>
          <a:off x="2641111"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149205</xdr:rowOff>
    </xdr:from>
    <xdr:to>
      <xdr:col>10</xdr:col>
      <xdr:colOff>165100</xdr:colOff>
      <xdr:row>58</xdr:row>
      <xdr:rowOff>79355</xdr:rowOff>
    </xdr:to>
    <xdr:sp macro="" textlink="">
      <xdr:nvSpPr>
        <xdr:cNvPr id="144" name="楕円 143"/>
        <xdr:cNvSpPr/>
      </xdr:nvSpPr>
      <xdr:spPr>
        <a:xfrm>
          <a:off x="1968500" y="99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70482</xdr:rowOff>
    </xdr:from>
    <xdr:ext cx="534377" cy="259045"/>
    <xdr:sp macro="" textlink="">
      <xdr:nvSpPr>
        <xdr:cNvPr id="145" name="テキスト ボックス 144"/>
        <xdr:cNvSpPr txBox="1"/>
      </xdr:nvSpPr>
      <xdr:spPr>
        <a:xfrm>
          <a:off x="1752111" y="100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167477</xdr:rowOff>
    </xdr:from>
    <xdr:to>
      <xdr:col>6</xdr:col>
      <xdr:colOff>38100</xdr:colOff>
      <xdr:row>58</xdr:row>
      <xdr:rowOff>97627</xdr:rowOff>
    </xdr:to>
    <xdr:sp macro="" textlink="">
      <xdr:nvSpPr>
        <xdr:cNvPr id="146" name="楕円 145"/>
        <xdr:cNvSpPr/>
      </xdr:nvSpPr>
      <xdr:spPr>
        <a:xfrm>
          <a:off x="1079500" y="99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88754</xdr:rowOff>
    </xdr:from>
    <xdr:ext cx="534377" cy="259045"/>
    <xdr:sp macro="" textlink="">
      <xdr:nvSpPr>
        <xdr:cNvPr id="147" name="テキスト ボックス 146"/>
        <xdr:cNvSpPr txBox="1"/>
      </xdr:nvSpPr>
      <xdr:spPr>
        <a:xfrm>
          <a:off x="863111" y="100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150439</xdr:rowOff>
    </xdr:from>
    <xdr:to>
      <xdr:col>24</xdr:col>
      <xdr:colOff>63500</xdr:colOff>
      <xdr:row>77</xdr:row>
      <xdr:rowOff>30209</xdr:rowOff>
    </xdr:to>
    <xdr:cxnSp macro="">
      <xdr:nvCxnSpPr>
        <xdr:cNvPr id="175" name="直線コネクタ 174"/>
        <xdr:cNvCxnSpPr/>
      </xdr:nvCxnSpPr>
      <xdr:spPr>
        <a:xfrm flipV="1">
          <a:off x="3797300" y="13180639"/>
          <a:ext cx="838200" cy="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22611</xdr:rowOff>
    </xdr:from>
    <xdr:to>
      <xdr:col>19</xdr:col>
      <xdr:colOff>177800</xdr:colOff>
      <xdr:row>77</xdr:row>
      <xdr:rowOff>30209</xdr:rowOff>
    </xdr:to>
    <xdr:cxnSp macro="">
      <xdr:nvCxnSpPr>
        <xdr:cNvPr id="178" name="直線コネクタ 177"/>
        <xdr:cNvCxnSpPr/>
      </xdr:nvCxnSpPr>
      <xdr:spPr>
        <a:xfrm>
          <a:off x="2908300" y="13224261"/>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9869</xdr:rowOff>
    </xdr:from>
    <xdr:to>
      <xdr:col>15</xdr:col>
      <xdr:colOff>50800</xdr:colOff>
      <xdr:row>77</xdr:row>
      <xdr:rowOff>22611</xdr:rowOff>
    </xdr:to>
    <xdr:cxnSp macro="">
      <xdr:nvCxnSpPr>
        <xdr:cNvPr id="181" name="直線コネクタ 180"/>
        <xdr:cNvCxnSpPr/>
      </xdr:nvCxnSpPr>
      <xdr:spPr>
        <a:xfrm>
          <a:off x="2019300" y="13211519"/>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9869</xdr:rowOff>
    </xdr:from>
    <xdr:to>
      <xdr:col>10</xdr:col>
      <xdr:colOff>114300</xdr:colOff>
      <xdr:row>77</xdr:row>
      <xdr:rowOff>39985</xdr:rowOff>
    </xdr:to>
    <xdr:cxnSp macro="">
      <xdr:nvCxnSpPr>
        <xdr:cNvPr id="184" name="直線コネクタ 183"/>
        <xdr:cNvCxnSpPr/>
      </xdr:nvCxnSpPr>
      <xdr:spPr>
        <a:xfrm flipV="1">
          <a:off x="1130300" y="13211519"/>
          <a:ext cx="889000" cy="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118838</xdr:rowOff>
    </xdr:from>
    <xdr:to>
      <xdr:col>6</xdr:col>
      <xdr:colOff>38100</xdr:colOff>
      <xdr:row>77</xdr:row>
      <xdr:rowOff>48988</xdr:rowOff>
    </xdr:to>
    <xdr:sp macro="" textlink="">
      <xdr:nvSpPr>
        <xdr:cNvPr id="187" name="フローチャート: 判断 186"/>
        <xdr:cNvSpPr/>
      </xdr:nvSpPr>
      <xdr:spPr>
        <a:xfrm>
          <a:off x="1079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65515</xdr:rowOff>
    </xdr:from>
    <xdr:ext cx="599010" cy="259045"/>
    <xdr:sp macro="" textlink="">
      <xdr:nvSpPr>
        <xdr:cNvPr id="188" name="テキスト ボックス 187"/>
        <xdr:cNvSpPr txBox="1"/>
      </xdr:nvSpPr>
      <xdr:spPr>
        <a:xfrm>
          <a:off x="830795"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99639</xdr:rowOff>
    </xdr:from>
    <xdr:to>
      <xdr:col>24</xdr:col>
      <xdr:colOff>114300</xdr:colOff>
      <xdr:row>77</xdr:row>
      <xdr:rowOff>29789</xdr:rowOff>
    </xdr:to>
    <xdr:sp macro="" textlink="">
      <xdr:nvSpPr>
        <xdr:cNvPr id="194" name="楕円 193"/>
        <xdr:cNvSpPr/>
      </xdr:nvSpPr>
      <xdr:spPr>
        <a:xfrm>
          <a:off x="4584700" y="131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78066</xdr:rowOff>
    </xdr:from>
    <xdr:ext cx="599010" cy="259045"/>
    <xdr:sp macro="" textlink="">
      <xdr:nvSpPr>
        <xdr:cNvPr id="195" name="民生費該当値テキスト"/>
        <xdr:cNvSpPr txBox="1"/>
      </xdr:nvSpPr>
      <xdr:spPr>
        <a:xfrm>
          <a:off x="4686300" y="1310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150859</xdr:rowOff>
    </xdr:from>
    <xdr:to>
      <xdr:col>20</xdr:col>
      <xdr:colOff>38100</xdr:colOff>
      <xdr:row>77</xdr:row>
      <xdr:rowOff>81009</xdr:rowOff>
    </xdr:to>
    <xdr:sp macro="" textlink="">
      <xdr:nvSpPr>
        <xdr:cNvPr id="196" name="楕円 195"/>
        <xdr:cNvSpPr/>
      </xdr:nvSpPr>
      <xdr:spPr>
        <a:xfrm>
          <a:off x="3746500" y="131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72136</xdr:rowOff>
    </xdr:from>
    <xdr:ext cx="599010" cy="259045"/>
    <xdr:sp macro="" textlink="">
      <xdr:nvSpPr>
        <xdr:cNvPr id="197" name="テキスト ボックス 196"/>
        <xdr:cNvSpPr txBox="1"/>
      </xdr:nvSpPr>
      <xdr:spPr>
        <a:xfrm>
          <a:off x="3497795" y="132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143261</xdr:rowOff>
    </xdr:from>
    <xdr:to>
      <xdr:col>15</xdr:col>
      <xdr:colOff>101600</xdr:colOff>
      <xdr:row>77</xdr:row>
      <xdr:rowOff>73411</xdr:rowOff>
    </xdr:to>
    <xdr:sp macro="" textlink="">
      <xdr:nvSpPr>
        <xdr:cNvPr id="198" name="楕円 197"/>
        <xdr:cNvSpPr/>
      </xdr:nvSpPr>
      <xdr:spPr>
        <a:xfrm>
          <a:off x="2857500" y="131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64538</xdr:rowOff>
    </xdr:from>
    <xdr:ext cx="599010" cy="259045"/>
    <xdr:sp macro="" textlink="">
      <xdr:nvSpPr>
        <xdr:cNvPr id="199" name="テキスト ボックス 198"/>
        <xdr:cNvSpPr txBox="1"/>
      </xdr:nvSpPr>
      <xdr:spPr>
        <a:xfrm>
          <a:off x="2608795" y="132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130519</xdr:rowOff>
    </xdr:from>
    <xdr:to>
      <xdr:col>10</xdr:col>
      <xdr:colOff>165100</xdr:colOff>
      <xdr:row>77</xdr:row>
      <xdr:rowOff>60669</xdr:rowOff>
    </xdr:to>
    <xdr:sp macro="" textlink="">
      <xdr:nvSpPr>
        <xdr:cNvPr id="200" name="楕円 199"/>
        <xdr:cNvSpPr/>
      </xdr:nvSpPr>
      <xdr:spPr>
        <a:xfrm>
          <a:off x="1968500" y="131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51796</xdr:rowOff>
    </xdr:from>
    <xdr:ext cx="599010" cy="259045"/>
    <xdr:sp macro="" textlink="">
      <xdr:nvSpPr>
        <xdr:cNvPr id="201" name="テキスト ボックス 200"/>
        <xdr:cNvSpPr txBox="1"/>
      </xdr:nvSpPr>
      <xdr:spPr>
        <a:xfrm>
          <a:off x="1719795" y="1325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160635</xdr:rowOff>
    </xdr:from>
    <xdr:to>
      <xdr:col>6</xdr:col>
      <xdr:colOff>38100</xdr:colOff>
      <xdr:row>77</xdr:row>
      <xdr:rowOff>90785</xdr:rowOff>
    </xdr:to>
    <xdr:sp macro="" textlink="">
      <xdr:nvSpPr>
        <xdr:cNvPr id="202" name="楕円 201"/>
        <xdr:cNvSpPr/>
      </xdr:nvSpPr>
      <xdr:spPr>
        <a:xfrm>
          <a:off x="1079500" y="131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81912</xdr:rowOff>
    </xdr:from>
    <xdr:ext cx="599010" cy="259045"/>
    <xdr:sp macro="" textlink="">
      <xdr:nvSpPr>
        <xdr:cNvPr id="203" name="テキスト ボックス 202"/>
        <xdr:cNvSpPr txBox="1"/>
      </xdr:nvSpPr>
      <xdr:spPr>
        <a:xfrm>
          <a:off x="830795" y="132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82497</xdr:rowOff>
    </xdr:from>
    <xdr:to>
      <xdr:col>24</xdr:col>
      <xdr:colOff>63500</xdr:colOff>
      <xdr:row>96</xdr:row>
      <xdr:rowOff>114973</xdr:rowOff>
    </xdr:to>
    <xdr:cxnSp macro="">
      <xdr:nvCxnSpPr>
        <xdr:cNvPr id="232" name="直線コネクタ 231"/>
        <xdr:cNvCxnSpPr/>
      </xdr:nvCxnSpPr>
      <xdr:spPr>
        <a:xfrm flipV="1">
          <a:off x="3797300" y="16541697"/>
          <a:ext cx="8382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114973</xdr:rowOff>
    </xdr:from>
    <xdr:to>
      <xdr:col>19</xdr:col>
      <xdr:colOff>177800</xdr:colOff>
      <xdr:row>96</xdr:row>
      <xdr:rowOff>157051</xdr:rowOff>
    </xdr:to>
    <xdr:cxnSp macro="">
      <xdr:nvCxnSpPr>
        <xdr:cNvPr id="235" name="直線コネクタ 234"/>
        <xdr:cNvCxnSpPr/>
      </xdr:nvCxnSpPr>
      <xdr:spPr>
        <a:xfrm flipV="1">
          <a:off x="2908300" y="1657417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151305</xdr:rowOff>
    </xdr:from>
    <xdr:to>
      <xdr:col>15</xdr:col>
      <xdr:colOff>50800</xdr:colOff>
      <xdr:row>96</xdr:row>
      <xdr:rowOff>157051</xdr:rowOff>
    </xdr:to>
    <xdr:cxnSp macro="">
      <xdr:nvCxnSpPr>
        <xdr:cNvPr id="238" name="直線コネクタ 237"/>
        <xdr:cNvCxnSpPr/>
      </xdr:nvCxnSpPr>
      <xdr:spPr>
        <a:xfrm>
          <a:off x="2019300" y="1661050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151305</xdr:rowOff>
    </xdr:from>
    <xdr:to>
      <xdr:col>10</xdr:col>
      <xdr:colOff>114300</xdr:colOff>
      <xdr:row>97</xdr:row>
      <xdr:rowOff>1298</xdr:rowOff>
    </xdr:to>
    <xdr:cxnSp macro="">
      <xdr:nvCxnSpPr>
        <xdr:cNvPr id="241" name="直線コネクタ 240"/>
        <xdr:cNvCxnSpPr/>
      </xdr:nvCxnSpPr>
      <xdr:spPr>
        <a:xfrm flipV="1">
          <a:off x="1130300" y="16610505"/>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4" name="フローチャート: 判断 243"/>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5" name="テキスト ボックス 244"/>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31697</xdr:rowOff>
    </xdr:from>
    <xdr:to>
      <xdr:col>24</xdr:col>
      <xdr:colOff>114300</xdr:colOff>
      <xdr:row>96</xdr:row>
      <xdr:rowOff>133297</xdr:rowOff>
    </xdr:to>
    <xdr:sp macro="" textlink="">
      <xdr:nvSpPr>
        <xdr:cNvPr id="251" name="楕円 250"/>
        <xdr:cNvSpPr/>
      </xdr:nvSpPr>
      <xdr:spPr>
        <a:xfrm>
          <a:off x="4584700" y="164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54574</xdr:rowOff>
    </xdr:from>
    <xdr:ext cx="534377" cy="259045"/>
    <xdr:sp macro="" textlink="">
      <xdr:nvSpPr>
        <xdr:cNvPr id="252" name="衛生費該当値テキスト"/>
        <xdr:cNvSpPr txBox="1"/>
      </xdr:nvSpPr>
      <xdr:spPr>
        <a:xfrm>
          <a:off x="4686300" y="1634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64173</xdr:rowOff>
    </xdr:from>
    <xdr:to>
      <xdr:col>20</xdr:col>
      <xdr:colOff>38100</xdr:colOff>
      <xdr:row>96</xdr:row>
      <xdr:rowOff>165773</xdr:rowOff>
    </xdr:to>
    <xdr:sp macro="" textlink="">
      <xdr:nvSpPr>
        <xdr:cNvPr id="253" name="楕円 252"/>
        <xdr:cNvSpPr/>
      </xdr:nvSpPr>
      <xdr:spPr>
        <a:xfrm>
          <a:off x="3746500" y="1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10850</xdr:rowOff>
    </xdr:from>
    <xdr:ext cx="534377" cy="259045"/>
    <xdr:sp macro="" textlink="">
      <xdr:nvSpPr>
        <xdr:cNvPr id="254" name="テキスト ボックス 253"/>
        <xdr:cNvSpPr txBox="1"/>
      </xdr:nvSpPr>
      <xdr:spPr>
        <a:xfrm>
          <a:off x="3530111"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106251</xdr:rowOff>
    </xdr:from>
    <xdr:to>
      <xdr:col>15</xdr:col>
      <xdr:colOff>101600</xdr:colOff>
      <xdr:row>97</xdr:row>
      <xdr:rowOff>36401</xdr:rowOff>
    </xdr:to>
    <xdr:sp macro="" textlink="">
      <xdr:nvSpPr>
        <xdr:cNvPr id="255" name="楕円 254"/>
        <xdr:cNvSpPr/>
      </xdr:nvSpPr>
      <xdr:spPr>
        <a:xfrm>
          <a:off x="2857500" y="16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27528</xdr:rowOff>
    </xdr:from>
    <xdr:ext cx="534377" cy="259045"/>
    <xdr:sp macro="" textlink="">
      <xdr:nvSpPr>
        <xdr:cNvPr id="256" name="テキスト ボックス 255"/>
        <xdr:cNvSpPr txBox="1"/>
      </xdr:nvSpPr>
      <xdr:spPr>
        <a:xfrm>
          <a:off x="2641111" y="166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100505</xdr:rowOff>
    </xdr:from>
    <xdr:to>
      <xdr:col>10</xdr:col>
      <xdr:colOff>165100</xdr:colOff>
      <xdr:row>97</xdr:row>
      <xdr:rowOff>30655</xdr:rowOff>
    </xdr:to>
    <xdr:sp macro="" textlink="">
      <xdr:nvSpPr>
        <xdr:cNvPr id="257" name="楕円 256"/>
        <xdr:cNvSpPr/>
      </xdr:nvSpPr>
      <xdr:spPr>
        <a:xfrm>
          <a:off x="1968500" y="165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47182</xdr:rowOff>
    </xdr:from>
    <xdr:ext cx="534377" cy="259045"/>
    <xdr:sp macro="" textlink="">
      <xdr:nvSpPr>
        <xdr:cNvPr id="258" name="テキスト ボックス 257"/>
        <xdr:cNvSpPr txBox="1"/>
      </xdr:nvSpPr>
      <xdr:spPr>
        <a:xfrm>
          <a:off x="1752111" y="163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121948</xdr:rowOff>
    </xdr:from>
    <xdr:to>
      <xdr:col>6</xdr:col>
      <xdr:colOff>38100</xdr:colOff>
      <xdr:row>97</xdr:row>
      <xdr:rowOff>52098</xdr:rowOff>
    </xdr:to>
    <xdr:sp macro="" textlink="">
      <xdr:nvSpPr>
        <xdr:cNvPr id="259" name="楕円 258"/>
        <xdr:cNvSpPr/>
      </xdr:nvSpPr>
      <xdr:spPr>
        <a:xfrm>
          <a:off x="1079500" y="165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43225</xdr:rowOff>
    </xdr:from>
    <xdr:ext cx="534377" cy="259045"/>
    <xdr:sp macro="" textlink="">
      <xdr:nvSpPr>
        <xdr:cNvPr id="260" name="テキスト ボックス 259"/>
        <xdr:cNvSpPr txBox="1"/>
      </xdr:nvSpPr>
      <xdr:spPr>
        <a:xfrm>
          <a:off x="863111" y="166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91237</xdr:rowOff>
    </xdr:from>
    <xdr:to>
      <xdr:col>55</xdr:col>
      <xdr:colOff>0</xdr:colOff>
      <xdr:row>37</xdr:row>
      <xdr:rowOff>106553</xdr:rowOff>
    </xdr:to>
    <xdr:cxnSp macro="">
      <xdr:nvCxnSpPr>
        <xdr:cNvPr id="287" name="直線コネクタ 286"/>
        <xdr:cNvCxnSpPr/>
      </xdr:nvCxnSpPr>
      <xdr:spPr>
        <a:xfrm>
          <a:off x="9639300" y="6434887"/>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91237</xdr:rowOff>
    </xdr:from>
    <xdr:to>
      <xdr:col>50</xdr:col>
      <xdr:colOff>114300</xdr:colOff>
      <xdr:row>37</xdr:row>
      <xdr:rowOff>92837</xdr:rowOff>
    </xdr:to>
    <xdr:cxnSp macro="">
      <xdr:nvCxnSpPr>
        <xdr:cNvPr id="290" name="直線コネクタ 289"/>
        <xdr:cNvCxnSpPr/>
      </xdr:nvCxnSpPr>
      <xdr:spPr>
        <a:xfrm flipV="1">
          <a:off x="8750300" y="643488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92837</xdr:rowOff>
    </xdr:from>
    <xdr:to>
      <xdr:col>45</xdr:col>
      <xdr:colOff>177800</xdr:colOff>
      <xdr:row>37</xdr:row>
      <xdr:rowOff>96952</xdr:rowOff>
    </xdr:to>
    <xdr:cxnSp macro="">
      <xdr:nvCxnSpPr>
        <xdr:cNvPr id="293" name="直線コネクタ 292"/>
        <xdr:cNvCxnSpPr/>
      </xdr:nvCxnSpPr>
      <xdr:spPr>
        <a:xfrm flipV="1">
          <a:off x="7861300" y="64364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96038</xdr:rowOff>
    </xdr:from>
    <xdr:to>
      <xdr:col>41</xdr:col>
      <xdr:colOff>50800</xdr:colOff>
      <xdr:row>37</xdr:row>
      <xdr:rowOff>96952</xdr:rowOff>
    </xdr:to>
    <xdr:cxnSp macro="">
      <xdr:nvCxnSpPr>
        <xdr:cNvPr id="296" name="直線コネクタ 295"/>
        <xdr:cNvCxnSpPr/>
      </xdr:nvCxnSpPr>
      <xdr:spPr>
        <a:xfrm>
          <a:off x="6972300" y="64396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299" name="フローチャート: 判断 298"/>
        <xdr:cNvSpPr/>
      </xdr:nvSpPr>
      <xdr:spPr>
        <a:xfrm>
          <a:off x="6921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154423</xdr:rowOff>
    </xdr:from>
    <xdr:ext cx="378565" cy="259045"/>
    <xdr:sp macro="" textlink="">
      <xdr:nvSpPr>
        <xdr:cNvPr id="300" name="テキスト ボックス 299"/>
        <xdr:cNvSpPr txBox="1"/>
      </xdr:nvSpPr>
      <xdr:spPr>
        <a:xfrm>
          <a:off x="6783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55753</xdr:rowOff>
    </xdr:from>
    <xdr:to>
      <xdr:col>55</xdr:col>
      <xdr:colOff>50800</xdr:colOff>
      <xdr:row>37</xdr:row>
      <xdr:rowOff>157353</xdr:rowOff>
    </xdr:to>
    <xdr:sp macro="" textlink="">
      <xdr:nvSpPr>
        <xdr:cNvPr id="306" name="楕円 305"/>
        <xdr:cNvSpPr/>
      </xdr:nvSpPr>
      <xdr:spPr>
        <a:xfrm>
          <a:off x="104267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78630</xdr:rowOff>
    </xdr:from>
    <xdr:ext cx="378565" cy="259045"/>
    <xdr:sp macro="" textlink="">
      <xdr:nvSpPr>
        <xdr:cNvPr id="307" name="労働費該当値テキスト"/>
        <xdr:cNvSpPr txBox="1"/>
      </xdr:nvSpPr>
      <xdr:spPr>
        <a:xfrm>
          <a:off x="10528300" y="625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40437</xdr:rowOff>
    </xdr:from>
    <xdr:to>
      <xdr:col>50</xdr:col>
      <xdr:colOff>165100</xdr:colOff>
      <xdr:row>37</xdr:row>
      <xdr:rowOff>142037</xdr:rowOff>
    </xdr:to>
    <xdr:sp macro="" textlink="">
      <xdr:nvSpPr>
        <xdr:cNvPr id="308" name="楕円 307"/>
        <xdr:cNvSpPr/>
      </xdr:nvSpPr>
      <xdr:spPr>
        <a:xfrm>
          <a:off x="9588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158564</xdr:rowOff>
    </xdr:from>
    <xdr:ext cx="378565" cy="259045"/>
    <xdr:sp macro="" textlink="">
      <xdr:nvSpPr>
        <xdr:cNvPr id="309" name="テキスト ボックス 308"/>
        <xdr:cNvSpPr txBox="1"/>
      </xdr:nvSpPr>
      <xdr:spPr>
        <a:xfrm>
          <a:off x="9450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42037</xdr:rowOff>
    </xdr:from>
    <xdr:to>
      <xdr:col>46</xdr:col>
      <xdr:colOff>38100</xdr:colOff>
      <xdr:row>37</xdr:row>
      <xdr:rowOff>143637</xdr:rowOff>
    </xdr:to>
    <xdr:sp macro="" textlink="">
      <xdr:nvSpPr>
        <xdr:cNvPr id="310" name="楕円 309"/>
        <xdr:cNvSpPr/>
      </xdr:nvSpPr>
      <xdr:spPr>
        <a:xfrm>
          <a:off x="8699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160164</xdr:rowOff>
    </xdr:from>
    <xdr:ext cx="378565" cy="259045"/>
    <xdr:sp macro="" textlink="">
      <xdr:nvSpPr>
        <xdr:cNvPr id="311" name="テキスト ボックス 310"/>
        <xdr:cNvSpPr txBox="1"/>
      </xdr:nvSpPr>
      <xdr:spPr>
        <a:xfrm>
          <a:off x="8561017" y="616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46152</xdr:rowOff>
    </xdr:from>
    <xdr:to>
      <xdr:col>41</xdr:col>
      <xdr:colOff>101600</xdr:colOff>
      <xdr:row>37</xdr:row>
      <xdr:rowOff>147752</xdr:rowOff>
    </xdr:to>
    <xdr:sp macro="" textlink="">
      <xdr:nvSpPr>
        <xdr:cNvPr id="312" name="楕円 311"/>
        <xdr:cNvSpPr/>
      </xdr:nvSpPr>
      <xdr:spPr>
        <a:xfrm>
          <a:off x="7810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164279</xdr:rowOff>
    </xdr:from>
    <xdr:ext cx="378565" cy="259045"/>
    <xdr:sp macro="" textlink="">
      <xdr:nvSpPr>
        <xdr:cNvPr id="313" name="テキスト ボックス 312"/>
        <xdr:cNvSpPr txBox="1"/>
      </xdr:nvSpPr>
      <xdr:spPr>
        <a:xfrm>
          <a:off x="7672017" y="616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45238</xdr:rowOff>
    </xdr:from>
    <xdr:to>
      <xdr:col>36</xdr:col>
      <xdr:colOff>165100</xdr:colOff>
      <xdr:row>37</xdr:row>
      <xdr:rowOff>146838</xdr:rowOff>
    </xdr:to>
    <xdr:sp macro="" textlink="">
      <xdr:nvSpPr>
        <xdr:cNvPr id="314" name="楕円 313"/>
        <xdr:cNvSpPr/>
      </xdr:nvSpPr>
      <xdr:spPr>
        <a:xfrm>
          <a:off x="6921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163365</xdr:rowOff>
    </xdr:from>
    <xdr:ext cx="378565" cy="259045"/>
    <xdr:sp macro="" textlink="">
      <xdr:nvSpPr>
        <xdr:cNvPr id="315" name="テキスト ボックス 314"/>
        <xdr:cNvSpPr txBox="1"/>
      </xdr:nvSpPr>
      <xdr:spPr>
        <a:xfrm>
          <a:off x="6783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11409</xdr:rowOff>
    </xdr:from>
    <xdr:to>
      <xdr:col>55</xdr:col>
      <xdr:colOff>0</xdr:colOff>
      <xdr:row>57</xdr:row>
      <xdr:rowOff>67234</xdr:rowOff>
    </xdr:to>
    <xdr:cxnSp macro="">
      <xdr:nvCxnSpPr>
        <xdr:cNvPr id="342" name="直線コネクタ 341"/>
        <xdr:cNvCxnSpPr/>
      </xdr:nvCxnSpPr>
      <xdr:spPr>
        <a:xfrm>
          <a:off x="9639300" y="9784059"/>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11409</xdr:rowOff>
    </xdr:from>
    <xdr:to>
      <xdr:col>50</xdr:col>
      <xdr:colOff>114300</xdr:colOff>
      <xdr:row>57</xdr:row>
      <xdr:rowOff>13422</xdr:rowOff>
    </xdr:to>
    <xdr:cxnSp macro="">
      <xdr:nvCxnSpPr>
        <xdr:cNvPr id="345" name="直線コネクタ 344"/>
        <xdr:cNvCxnSpPr/>
      </xdr:nvCxnSpPr>
      <xdr:spPr>
        <a:xfrm flipV="1">
          <a:off x="8750300" y="978405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13422</xdr:rowOff>
    </xdr:from>
    <xdr:to>
      <xdr:col>45</xdr:col>
      <xdr:colOff>177800</xdr:colOff>
      <xdr:row>57</xdr:row>
      <xdr:rowOff>36922</xdr:rowOff>
    </xdr:to>
    <xdr:cxnSp macro="">
      <xdr:nvCxnSpPr>
        <xdr:cNvPr id="348" name="直線コネクタ 347"/>
        <xdr:cNvCxnSpPr/>
      </xdr:nvCxnSpPr>
      <xdr:spPr>
        <a:xfrm flipV="1">
          <a:off x="7861300" y="9786072"/>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36922</xdr:rowOff>
    </xdr:from>
    <xdr:to>
      <xdr:col>41</xdr:col>
      <xdr:colOff>50800</xdr:colOff>
      <xdr:row>57</xdr:row>
      <xdr:rowOff>44466</xdr:rowOff>
    </xdr:to>
    <xdr:cxnSp macro="">
      <xdr:nvCxnSpPr>
        <xdr:cNvPr id="351" name="直線コネクタ 350"/>
        <xdr:cNvCxnSpPr/>
      </xdr:nvCxnSpPr>
      <xdr:spPr>
        <a:xfrm flipV="1">
          <a:off x="6972300" y="98095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35864</xdr:rowOff>
    </xdr:from>
    <xdr:to>
      <xdr:col>36</xdr:col>
      <xdr:colOff>165100</xdr:colOff>
      <xdr:row>54</xdr:row>
      <xdr:rowOff>137464</xdr:rowOff>
    </xdr:to>
    <xdr:sp macro="" textlink="">
      <xdr:nvSpPr>
        <xdr:cNvPr id="354" name="フローチャート: 判断 353"/>
        <xdr:cNvSpPr/>
      </xdr:nvSpPr>
      <xdr:spPr>
        <a:xfrm>
          <a:off x="6921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153991</xdr:rowOff>
    </xdr:from>
    <xdr:ext cx="534377" cy="259045"/>
    <xdr:sp macro="" textlink="">
      <xdr:nvSpPr>
        <xdr:cNvPr id="355" name="テキスト ボックス 354"/>
        <xdr:cNvSpPr txBox="1"/>
      </xdr:nvSpPr>
      <xdr:spPr>
        <a:xfrm>
          <a:off x="6705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16434</xdr:rowOff>
    </xdr:from>
    <xdr:to>
      <xdr:col>55</xdr:col>
      <xdr:colOff>50800</xdr:colOff>
      <xdr:row>57</xdr:row>
      <xdr:rowOff>118034</xdr:rowOff>
    </xdr:to>
    <xdr:sp macro="" textlink="">
      <xdr:nvSpPr>
        <xdr:cNvPr id="361" name="楕円 360"/>
        <xdr:cNvSpPr/>
      </xdr:nvSpPr>
      <xdr:spPr>
        <a:xfrm>
          <a:off x="10426700" y="97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166311</xdr:rowOff>
    </xdr:from>
    <xdr:ext cx="534377" cy="259045"/>
    <xdr:sp macro="" textlink="">
      <xdr:nvSpPr>
        <xdr:cNvPr id="362" name="農林水産業費該当値テキスト"/>
        <xdr:cNvSpPr txBox="1"/>
      </xdr:nvSpPr>
      <xdr:spPr>
        <a:xfrm>
          <a:off x="10528300" y="97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132059</xdr:rowOff>
    </xdr:from>
    <xdr:to>
      <xdr:col>50</xdr:col>
      <xdr:colOff>165100</xdr:colOff>
      <xdr:row>57</xdr:row>
      <xdr:rowOff>62209</xdr:rowOff>
    </xdr:to>
    <xdr:sp macro="" textlink="">
      <xdr:nvSpPr>
        <xdr:cNvPr id="363" name="楕円 362"/>
        <xdr:cNvSpPr/>
      </xdr:nvSpPr>
      <xdr:spPr>
        <a:xfrm>
          <a:off x="9588500" y="97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53336</xdr:rowOff>
    </xdr:from>
    <xdr:ext cx="534377" cy="259045"/>
    <xdr:sp macro="" textlink="">
      <xdr:nvSpPr>
        <xdr:cNvPr id="364" name="テキスト ボックス 363"/>
        <xdr:cNvSpPr txBox="1"/>
      </xdr:nvSpPr>
      <xdr:spPr>
        <a:xfrm>
          <a:off x="9372111" y="9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134072</xdr:rowOff>
    </xdr:from>
    <xdr:to>
      <xdr:col>46</xdr:col>
      <xdr:colOff>38100</xdr:colOff>
      <xdr:row>57</xdr:row>
      <xdr:rowOff>64222</xdr:rowOff>
    </xdr:to>
    <xdr:sp macro="" textlink="">
      <xdr:nvSpPr>
        <xdr:cNvPr id="365" name="楕円 364"/>
        <xdr:cNvSpPr/>
      </xdr:nvSpPr>
      <xdr:spPr>
        <a:xfrm>
          <a:off x="8699500" y="9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55349</xdr:rowOff>
    </xdr:from>
    <xdr:ext cx="534377" cy="259045"/>
    <xdr:sp macro="" textlink="">
      <xdr:nvSpPr>
        <xdr:cNvPr id="366" name="テキスト ボックス 365"/>
        <xdr:cNvSpPr txBox="1"/>
      </xdr:nvSpPr>
      <xdr:spPr>
        <a:xfrm>
          <a:off x="8483111" y="98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157572</xdr:rowOff>
    </xdr:from>
    <xdr:to>
      <xdr:col>41</xdr:col>
      <xdr:colOff>101600</xdr:colOff>
      <xdr:row>57</xdr:row>
      <xdr:rowOff>87722</xdr:rowOff>
    </xdr:to>
    <xdr:sp macro="" textlink="">
      <xdr:nvSpPr>
        <xdr:cNvPr id="367" name="楕円 366"/>
        <xdr:cNvSpPr/>
      </xdr:nvSpPr>
      <xdr:spPr>
        <a:xfrm>
          <a:off x="7810500" y="97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78849</xdr:rowOff>
    </xdr:from>
    <xdr:ext cx="534377" cy="259045"/>
    <xdr:sp macro="" textlink="">
      <xdr:nvSpPr>
        <xdr:cNvPr id="368" name="テキスト ボックス 367"/>
        <xdr:cNvSpPr txBox="1"/>
      </xdr:nvSpPr>
      <xdr:spPr>
        <a:xfrm>
          <a:off x="7594111" y="985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165116</xdr:rowOff>
    </xdr:from>
    <xdr:to>
      <xdr:col>36</xdr:col>
      <xdr:colOff>165100</xdr:colOff>
      <xdr:row>57</xdr:row>
      <xdr:rowOff>95266</xdr:rowOff>
    </xdr:to>
    <xdr:sp macro="" textlink="">
      <xdr:nvSpPr>
        <xdr:cNvPr id="369" name="楕円 368"/>
        <xdr:cNvSpPr/>
      </xdr:nvSpPr>
      <xdr:spPr>
        <a:xfrm>
          <a:off x="6921500" y="97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86393</xdr:rowOff>
    </xdr:from>
    <xdr:ext cx="534377" cy="259045"/>
    <xdr:sp macro="" textlink="">
      <xdr:nvSpPr>
        <xdr:cNvPr id="370" name="テキスト ボックス 369"/>
        <xdr:cNvSpPr txBox="1"/>
      </xdr:nvSpPr>
      <xdr:spPr>
        <a:xfrm>
          <a:off x="6705111" y="98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121024</xdr:rowOff>
    </xdr:from>
    <xdr:to>
      <xdr:col>55</xdr:col>
      <xdr:colOff>0</xdr:colOff>
      <xdr:row>77</xdr:row>
      <xdr:rowOff>41721</xdr:rowOff>
    </xdr:to>
    <xdr:cxnSp macro="">
      <xdr:nvCxnSpPr>
        <xdr:cNvPr id="397" name="直線コネクタ 396"/>
        <xdr:cNvCxnSpPr/>
      </xdr:nvCxnSpPr>
      <xdr:spPr>
        <a:xfrm flipV="1">
          <a:off x="9639300" y="12808324"/>
          <a:ext cx="838200" cy="4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74160</xdr:rowOff>
    </xdr:from>
    <xdr:to>
      <xdr:col>50</xdr:col>
      <xdr:colOff>114300</xdr:colOff>
      <xdr:row>77</xdr:row>
      <xdr:rowOff>41721</xdr:rowOff>
    </xdr:to>
    <xdr:cxnSp macro="">
      <xdr:nvCxnSpPr>
        <xdr:cNvPr id="400" name="直線コネクタ 399"/>
        <xdr:cNvCxnSpPr/>
      </xdr:nvCxnSpPr>
      <xdr:spPr>
        <a:xfrm>
          <a:off x="8750300" y="13104360"/>
          <a:ext cx="889000" cy="1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74160</xdr:rowOff>
    </xdr:from>
    <xdr:to>
      <xdr:col>45</xdr:col>
      <xdr:colOff>177800</xdr:colOff>
      <xdr:row>76</xdr:row>
      <xdr:rowOff>102781</xdr:rowOff>
    </xdr:to>
    <xdr:cxnSp macro="">
      <xdr:nvCxnSpPr>
        <xdr:cNvPr id="403" name="直線コネクタ 402"/>
        <xdr:cNvCxnSpPr/>
      </xdr:nvCxnSpPr>
      <xdr:spPr>
        <a:xfrm flipV="1">
          <a:off x="7861300" y="13104360"/>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90323</xdr:rowOff>
    </xdr:from>
    <xdr:to>
      <xdr:col>41</xdr:col>
      <xdr:colOff>50800</xdr:colOff>
      <xdr:row>76</xdr:row>
      <xdr:rowOff>102781</xdr:rowOff>
    </xdr:to>
    <xdr:cxnSp macro="">
      <xdr:nvCxnSpPr>
        <xdr:cNvPr id="406" name="直線コネクタ 405"/>
        <xdr:cNvCxnSpPr/>
      </xdr:nvCxnSpPr>
      <xdr:spPr>
        <a:xfrm>
          <a:off x="6972300" y="1312052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11016</xdr:rowOff>
    </xdr:from>
    <xdr:to>
      <xdr:col>36</xdr:col>
      <xdr:colOff>165100</xdr:colOff>
      <xdr:row>76</xdr:row>
      <xdr:rowOff>112616</xdr:rowOff>
    </xdr:to>
    <xdr:sp macro="" textlink="">
      <xdr:nvSpPr>
        <xdr:cNvPr id="409" name="フローチャート: 判断 408"/>
        <xdr:cNvSpPr/>
      </xdr:nvSpPr>
      <xdr:spPr>
        <a:xfrm>
          <a:off x="6921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129143</xdr:rowOff>
    </xdr:from>
    <xdr:ext cx="534377" cy="259045"/>
    <xdr:sp macro="" textlink="">
      <xdr:nvSpPr>
        <xdr:cNvPr id="410" name="テキスト ボックス 409"/>
        <xdr:cNvSpPr txBox="1"/>
      </xdr:nvSpPr>
      <xdr:spPr>
        <a:xfrm>
          <a:off x="6705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70224</xdr:rowOff>
    </xdr:from>
    <xdr:to>
      <xdr:col>55</xdr:col>
      <xdr:colOff>50800</xdr:colOff>
      <xdr:row>75</xdr:row>
      <xdr:rowOff>374</xdr:rowOff>
    </xdr:to>
    <xdr:sp macro="" textlink="">
      <xdr:nvSpPr>
        <xdr:cNvPr id="416" name="楕円 415"/>
        <xdr:cNvSpPr/>
      </xdr:nvSpPr>
      <xdr:spPr>
        <a:xfrm>
          <a:off x="10426700" y="12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93101</xdr:rowOff>
    </xdr:from>
    <xdr:ext cx="534377" cy="259045"/>
    <xdr:sp macro="" textlink="">
      <xdr:nvSpPr>
        <xdr:cNvPr id="417" name="商工費該当値テキスト"/>
        <xdr:cNvSpPr txBox="1"/>
      </xdr:nvSpPr>
      <xdr:spPr>
        <a:xfrm>
          <a:off x="10528300" y="126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162371</xdr:rowOff>
    </xdr:from>
    <xdr:to>
      <xdr:col>50</xdr:col>
      <xdr:colOff>165100</xdr:colOff>
      <xdr:row>77</xdr:row>
      <xdr:rowOff>92521</xdr:rowOff>
    </xdr:to>
    <xdr:sp macro="" textlink="">
      <xdr:nvSpPr>
        <xdr:cNvPr id="418" name="楕円 417"/>
        <xdr:cNvSpPr/>
      </xdr:nvSpPr>
      <xdr:spPr>
        <a:xfrm>
          <a:off x="9588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83648</xdr:rowOff>
    </xdr:from>
    <xdr:ext cx="534377" cy="259045"/>
    <xdr:sp macro="" textlink="">
      <xdr:nvSpPr>
        <xdr:cNvPr id="419" name="テキスト ボックス 418"/>
        <xdr:cNvSpPr txBox="1"/>
      </xdr:nvSpPr>
      <xdr:spPr>
        <a:xfrm>
          <a:off x="9372111" y="132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23360</xdr:rowOff>
    </xdr:from>
    <xdr:to>
      <xdr:col>46</xdr:col>
      <xdr:colOff>38100</xdr:colOff>
      <xdr:row>76</xdr:row>
      <xdr:rowOff>124960</xdr:rowOff>
    </xdr:to>
    <xdr:sp macro="" textlink="">
      <xdr:nvSpPr>
        <xdr:cNvPr id="420" name="楕円 419"/>
        <xdr:cNvSpPr/>
      </xdr:nvSpPr>
      <xdr:spPr>
        <a:xfrm>
          <a:off x="8699500" y="130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141488</xdr:rowOff>
    </xdr:from>
    <xdr:ext cx="534377" cy="259045"/>
    <xdr:sp macro="" textlink="">
      <xdr:nvSpPr>
        <xdr:cNvPr id="421" name="テキスト ボックス 420"/>
        <xdr:cNvSpPr txBox="1"/>
      </xdr:nvSpPr>
      <xdr:spPr>
        <a:xfrm>
          <a:off x="8483111" y="128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51981</xdr:rowOff>
    </xdr:from>
    <xdr:to>
      <xdr:col>41</xdr:col>
      <xdr:colOff>101600</xdr:colOff>
      <xdr:row>76</xdr:row>
      <xdr:rowOff>153581</xdr:rowOff>
    </xdr:to>
    <xdr:sp macro="" textlink="">
      <xdr:nvSpPr>
        <xdr:cNvPr id="422" name="楕円 421"/>
        <xdr:cNvSpPr/>
      </xdr:nvSpPr>
      <xdr:spPr>
        <a:xfrm>
          <a:off x="7810500" y="130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170108</xdr:rowOff>
    </xdr:from>
    <xdr:ext cx="534377" cy="259045"/>
    <xdr:sp macro="" textlink="">
      <xdr:nvSpPr>
        <xdr:cNvPr id="423" name="テキスト ボックス 422"/>
        <xdr:cNvSpPr txBox="1"/>
      </xdr:nvSpPr>
      <xdr:spPr>
        <a:xfrm>
          <a:off x="7594111" y="128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39523</xdr:rowOff>
    </xdr:from>
    <xdr:to>
      <xdr:col>36</xdr:col>
      <xdr:colOff>165100</xdr:colOff>
      <xdr:row>76</xdr:row>
      <xdr:rowOff>141123</xdr:rowOff>
    </xdr:to>
    <xdr:sp macro="" textlink="">
      <xdr:nvSpPr>
        <xdr:cNvPr id="424" name="楕円 423"/>
        <xdr:cNvSpPr/>
      </xdr:nvSpPr>
      <xdr:spPr>
        <a:xfrm>
          <a:off x="6921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132250</xdr:rowOff>
    </xdr:from>
    <xdr:ext cx="534377" cy="259045"/>
    <xdr:sp macro="" textlink="">
      <xdr:nvSpPr>
        <xdr:cNvPr id="425" name="テキスト ボックス 424"/>
        <xdr:cNvSpPr txBox="1"/>
      </xdr:nvSpPr>
      <xdr:spPr>
        <a:xfrm>
          <a:off x="6705111" y="13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105158</xdr:rowOff>
    </xdr:from>
    <xdr:to>
      <xdr:col>55</xdr:col>
      <xdr:colOff>0</xdr:colOff>
      <xdr:row>97</xdr:row>
      <xdr:rowOff>29519</xdr:rowOff>
    </xdr:to>
    <xdr:cxnSp macro="">
      <xdr:nvCxnSpPr>
        <xdr:cNvPr id="452" name="直線コネクタ 451"/>
        <xdr:cNvCxnSpPr/>
      </xdr:nvCxnSpPr>
      <xdr:spPr>
        <a:xfrm>
          <a:off x="9639300" y="16564358"/>
          <a:ext cx="838200" cy="9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105158</xdr:rowOff>
    </xdr:from>
    <xdr:to>
      <xdr:col>50</xdr:col>
      <xdr:colOff>114300</xdr:colOff>
      <xdr:row>96</xdr:row>
      <xdr:rowOff>113698</xdr:rowOff>
    </xdr:to>
    <xdr:cxnSp macro="">
      <xdr:nvCxnSpPr>
        <xdr:cNvPr id="455" name="直線コネクタ 454"/>
        <xdr:cNvCxnSpPr/>
      </xdr:nvCxnSpPr>
      <xdr:spPr>
        <a:xfrm flipV="1">
          <a:off x="8750300" y="16564358"/>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113698</xdr:rowOff>
    </xdr:from>
    <xdr:to>
      <xdr:col>45</xdr:col>
      <xdr:colOff>177800</xdr:colOff>
      <xdr:row>96</xdr:row>
      <xdr:rowOff>142846</xdr:rowOff>
    </xdr:to>
    <xdr:cxnSp macro="">
      <xdr:nvCxnSpPr>
        <xdr:cNvPr id="458" name="直線コネクタ 457"/>
        <xdr:cNvCxnSpPr/>
      </xdr:nvCxnSpPr>
      <xdr:spPr>
        <a:xfrm flipV="1">
          <a:off x="7861300" y="16572898"/>
          <a:ext cx="8890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127662</xdr:rowOff>
    </xdr:from>
    <xdr:to>
      <xdr:col>41</xdr:col>
      <xdr:colOff>50800</xdr:colOff>
      <xdr:row>96</xdr:row>
      <xdr:rowOff>142846</xdr:rowOff>
    </xdr:to>
    <xdr:cxnSp macro="">
      <xdr:nvCxnSpPr>
        <xdr:cNvPr id="461" name="直線コネクタ 460"/>
        <xdr:cNvCxnSpPr/>
      </xdr:nvCxnSpPr>
      <xdr:spPr>
        <a:xfrm>
          <a:off x="6972300" y="16586862"/>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22839</xdr:rowOff>
    </xdr:from>
    <xdr:to>
      <xdr:col>36</xdr:col>
      <xdr:colOff>165100</xdr:colOff>
      <xdr:row>97</xdr:row>
      <xdr:rowOff>124439</xdr:rowOff>
    </xdr:to>
    <xdr:sp macro="" textlink="">
      <xdr:nvSpPr>
        <xdr:cNvPr id="464" name="フローチャート: 判断 463"/>
        <xdr:cNvSpPr/>
      </xdr:nvSpPr>
      <xdr:spPr>
        <a:xfrm>
          <a:off x="6921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115566</xdr:rowOff>
    </xdr:from>
    <xdr:ext cx="534377" cy="259045"/>
    <xdr:sp macro="" textlink="">
      <xdr:nvSpPr>
        <xdr:cNvPr id="465" name="テキスト ボックス 464"/>
        <xdr:cNvSpPr txBox="1"/>
      </xdr:nvSpPr>
      <xdr:spPr>
        <a:xfrm>
          <a:off x="6705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150169</xdr:rowOff>
    </xdr:from>
    <xdr:to>
      <xdr:col>55</xdr:col>
      <xdr:colOff>50800</xdr:colOff>
      <xdr:row>97</xdr:row>
      <xdr:rowOff>80319</xdr:rowOff>
    </xdr:to>
    <xdr:sp macro="" textlink="">
      <xdr:nvSpPr>
        <xdr:cNvPr id="471" name="楕円 470"/>
        <xdr:cNvSpPr/>
      </xdr:nvSpPr>
      <xdr:spPr>
        <a:xfrm>
          <a:off x="10426700" y="166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xdr:rowOff>
    </xdr:from>
    <xdr:ext cx="534377" cy="259045"/>
    <xdr:sp macro="" textlink="">
      <xdr:nvSpPr>
        <xdr:cNvPr id="472" name="土木費該当値テキスト"/>
        <xdr:cNvSpPr txBox="1"/>
      </xdr:nvSpPr>
      <xdr:spPr>
        <a:xfrm>
          <a:off x="10528300" y="164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54358</xdr:rowOff>
    </xdr:from>
    <xdr:to>
      <xdr:col>50</xdr:col>
      <xdr:colOff>165100</xdr:colOff>
      <xdr:row>96</xdr:row>
      <xdr:rowOff>155958</xdr:rowOff>
    </xdr:to>
    <xdr:sp macro="" textlink="">
      <xdr:nvSpPr>
        <xdr:cNvPr id="473" name="楕円 472"/>
        <xdr:cNvSpPr/>
      </xdr:nvSpPr>
      <xdr:spPr>
        <a:xfrm>
          <a:off x="9588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1035</xdr:rowOff>
    </xdr:from>
    <xdr:ext cx="534377" cy="259045"/>
    <xdr:sp macro="" textlink="">
      <xdr:nvSpPr>
        <xdr:cNvPr id="474" name="テキスト ボックス 473"/>
        <xdr:cNvSpPr txBox="1"/>
      </xdr:nvSpPr>
      <xdr:spPr>
        <a:xfrm>
          <a:off x="9372111" y="16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62898</xdr:rowOff>
    </xdr:from>
    <xdr:to>
      <xdr:col>46</xdr:col>
      <xdr:colOff>38100</xdr:colOff>
      <xdr:row>96</xdr:row>
      <xdr:rowOff>164498</xdr:rowOff>
    </xdr:to>
    <xdr:sp macro="" textlink="">
      <xdr:nvSpPr>
        <xdr:cNvPr id="475" name="楕円 474"/>
        <xdr:cNvSpPr/>
      </xdr:nvSpPr>
      <xdr:spPr>
        <a:xfrm>
          <a:off x="8699500" y="165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9575</xdr:rowOff>
    </xdr:from>
    <xdr:ext cx="534377" cy="259045"/>
    <xdr:sp macro="" textlink="">
      <xdr:nvSpPr>
        <xdr:cNvPr id="476" name="テキスト ボックス 475"/>
        <xdr:cNvSpPr txBox="1"/>
      </xdr:nvSpPr>
      <xdr:spPr>
        <a:xfrm>
          <a:off x="8483111" y="162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92046</xdr:rowOff>
    </xdr:from>
    <xdr:to>
      <xdr:col>41</xdr:col>
      <xdr:colOff>101600</xdr:colOff>
      <xdr:row>97</xdr:row>
      <xdr:rowOff>22196</xdr:rowOff>
    </xdr:to>
    <xdr:sp macro="" textlink="">
      <xdr:nvSpPr>
        <xdr:cNvPr id="477" name="楕円 476"/>
        <xdr:cNvSpPr/>
      </xdr:nvSpPr>
      <xdr:spPr>
        <a:xfrm>
          <a:off x="7810500" y="165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38723</xdr:rowOff>
    </xdr:from>
    <xdr:ext cx="534377" cy="259045"/>
    <xdr:sp macro="" textlink="">
      <xdr:nvSpPr>
        <xdr:cNvPr id="478" name="テキスト ボックス 477"/>
        <xdr:cNvSpPr txBox="1"/>
      </xdr:nvSpPr>
      <xdr:spPr>
        <a:xfrm>
          <a:off x="7594111" y="163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76862</xdr:rowOff>
    </xdr:from>
    <xdr:to>
      <xdr:col>36</xdr:col>
      <xdr:colOff>165100</xdr:colOff>
      <xdr:row>97</xdr:row>
      <xdr:rowOff>7012</xdr:rowOff>
    </xdr:to>
    <xdr:sp macro="" textlink="">
      <xdr:nvSpPr>
        <xdr:cNvPr id="479" name="楕円 478"/>
        <xdr:cNvSpPr/>
      </xdr:nvSpPr>
      <xdr:spPr>
        <a:xfrm>
          <a:off x="6921500" y="165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23539</xdr:rowOff>
    </xdr:from>
    <xdr:ext cx="534377" cy="259045"/>
    <xdr:sp macro="" textlink="">
      <xdr:nvSpPr>
        <xdr:cNvPr id="480" name="テキスト ボックス 479"/>
        <xdr:cNvSpPr txBox="1"/>
      </xdr:nvSpPr>
      <xdr:spPr>
        <a:xfrm>
          <a:off x="6705111" y="163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69383</xdr:rowOff>
    </xdr:from>
    <xdr:to>
      <xdr:col>85</xdr:col>
      <xdr:colOff>127000</xdr:colOff>
      <xdr:row>36</xdr:row>
      <xdr:rowOff>92311</xdr:rowOff>
    </xdr:to>
    <xdr:cxnSp macro="">
      <xdr:nvCxnSpPr>
        <xdr:cNvPr id="507" name="直線コネクタ 506"/>
        <xdr:cNvCxnSpPr/>
      </xdr:nvCxnSpPr>
      <xdr:spPr>
        <a:xfrm flipV="1">
          <a:off x="15481300" y="6241583"/>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92311</xdr:rowOff>
    </xdr:from>
    <xdr:to>
      <xdr:col>81</xdr:col>
      <xdr:colOff>50800</xdr:colOff>
      <xdr:row>36</xdr:row>
      <xdr:rowOff>95100</xdr:rowOff>
    </xdr:to>
    <xdr:cxnSp macro="">
      <xdr:nvCxnSpPr>
        <xdr:cNvPr id="510" name="直線コネクタ 509"/>
        <xdr:cNvCxnSpPr/>
      </xdr:nvCxnSpPr>
      <xdr:spPr>
        <a:xfrm flipV="1">
          <a:off x="14592300" y="62645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95100</xdr:rowOff>
    </xdr:from>
    <xdr:to>
      <xdr:col>76</xdr:col>
      <xdr:colOff>114300</xdr:colOff>
      <xdr:row>36</xdr:row>
      <xdr:rowOff>128179</xdr:rowOff>
    </xdr:to>
    <xdr:cxnSp macro="">
      <xdr:nvCxnSpPr>
        <xdr:cNvPr id="513" name="直線コネクタ 512"/>
        <xdr:cNvCxnSpPr/>
      </xdr:nvCxnSpPr>
      <xdr:spPr>
        <a:xfrm flipV="1">
          <a:off x="13703300" y="6267300"/>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128179</xdr:rowOff>
    </xdr:from>
    <xdr:to>
      <xdr:col>71</xdr:col>
      <xdr:colOff>177800</xdr:colOff>
      <xdr:row>36</xdr:row>
      <xdr:rowOff>136431</xdr:rowOff>
    </xdr:to>
    <xdr:cxnSp macro="">
      <xdr:nvCxnSpPr>
        <xdr:cNvPr id="516" name="直線コネクタ 515"/>
        <xdr:cNvCxnSpPr/>
      </xdr:nvCxnSpPr>
      <xdr:spPr>
        <a:xfrm flipV="1">
          <a:off x="12814300" y="6300379"/>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41763</xdr:rowOff>
    </xdr:from>
    <xdr:to>
      <xdr:col>67</xdr:col>
      <xdr:colOff>101600</xdr:colOff>
      <xdr:row>35</xdr:row>
      <xdr:rowOff>143363</xdr:rowOff>
    </xdr:to>
    <xdr:sp macro="" textlink="">
      <xdr:nvSpPr>
        <xdr:cNvPr id="519" name="フローチャート: 判断 518"/>
        <xdr:cNvSpPr/>
      </xdr:nvSpPr>
      <xdr:spPr>
        <a:xfrm>
          <a:off x="12763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159890</xdr:rowOff>
    </xdr:from>
    <xdr:ext cx="534377" cy="259045"/>
    <xdr:sp macro="" textlink="">
      <xdr:nvSpPr>
        <xdr:cNvPr id="520" name="テキスト ボックス 519"/>
        <xdr:cNvSpPr txBox="1"/>
      </xdr:nvSpPr>
      <xdr:spPr>
        <a:xfrm>
          <a:off x="12547111" y="58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18583</xdr:rowOff>
    </xdr:from>
    <xdr:to>
      <xdr:col>85</xdr:col>
      <xdr:colOff>177800</xdr:colOff>
      <xdr:row>36</xdr:row>
      <xdr:rowOff>120183</xdr:rowOff>
    </xdr:to>
    <xdr:sp macro="" textlink="">
      <xdr:nvSpPr>
        <xdr:cNvPr id="526" name="楕円 525"/>
        <xdr:cNvSpPr/>
      </xdr:nvSpPr>
      <xdr:spPr>
        <a:xfrm>
          <a:off x="16268700" y="61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168460</xdr:rowOff>
    </xdr:from>
    <xdr:ext cx="534377" cy="259045"/>
    <xdr:sp macro="" textlink="">
      <xdr:nvSpPr>
        <xdr:cNvPr id="527" name="消防費該当値テキスト"/>
        <xdr:cNvSpPr txBox="1"/>
      </xdr:nvSpPr>
      <xdr:spPr>
        <a:xfrm>
          <a:off x="16370300" y="61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41511</xdr:rowOff>
    </xdr:from>
    <xdr:to>
      <xdr:col>81</xdr:col>
      <xdr:colOff>101600</xdr:colOff>
      <xdr:row>36</xdr:row>
      <xdr:rowOff>143111</xdr:rowOff>
    </xdr:to>
    <xdr:sp macro="" textlink="">
      <xdr:nvSpPr>
        <xdr:cNvPr id="528" name="楕円 527"/>
        <xdr:cNvSpPr/>
      </xdr:nvSpPr>
      <xdr:spPr>
        <a:xfrm>
          <a:off x="15430500" y="62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134238</xdr:rowOff>
    </xdr:from>
    <xdr:ext cx="534377" cy="259045"/>
    <xdr:sp macro="" textlink="">
      <xdr:nvSpPr>
        <xdr:cNvPr id="529" name="テキスト ボックス 528"/>
        <xdr:cNvSpPr txBox="1"/>
      </xdr:nvSpPr>
      <xdr:spPr>
        <a:xfrm>
          <a:off x="15214111" y="63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44300</xdr:rowOff>
    </xdr:from>
    <xdr:to>
      <xdr:col>76</xdr:col>
      <xdr:colOff>165100</xdr:colOff>
      <xdr:row>36</xdr:row>
      <xdr:rowOff>145900</xdr:rowOff>
    </xdr:to>
    <xdr:sp macro="" textlink="">
      <xdr:nvSpPr>
        <xdr:cNvPr id="530" name="楕円 529"/>
        <xdr:cNvSpPr/>
      </xdr:nvSpPr>
      <xdr:spPr>
        <a:xfrm>
          <a:off x="14541500" y="62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137027</xdr:rowOff>
    </xdr:from>
    <xdr:ext cx="534377" cy="259045"/>
    <xdr:sp macro="" textlink="">
      <xdr:nvSpPr>
        <xdr:cNvPr id="531" name="テキスト ボックス 530"/>
        <xdr:cNvSpPr txBox="1"/>
      </xdr:nvSpPr>
      <xdr:spPr>
        <a:xfrm>
          <a:off x="14325111" y="63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77379</xdr:rowOff>
    </xdr:from>
    <xdr:to>
      <xdr:col>72</xdr:col>
      <xdr:colOff>38100</xdr:colOff>
      <xdr:row>37</xdr:row>
      <xdr:rowOff>7529</xdr:rowOff>
    </xdr:to>
    <xdr:sp macro="" textlink="">
      <xdr:nvSpPr>
        <xdr:cNvPr id="532" name="楕円 531"/>
        <xdr:cNvSpPr/>
      </xdr:nvSpPr>
      <xdr:spPr>
        <a:xfrm>
          <a:off x="13652500" y="6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170106</xdr:rowOff>
    </xdr:from>
    <xdr:ext cx="534377" cy="259045"/>
    <xdr:sp macro="" textlink="">
      <xdr:nvSpPr>
        <xdr:cNvPr id="533" name="テキスト ボックス 532"/>
        <xdr:cNvSpPr txBox="1"/>
      </xdr:nvSpPr>
      <xdr:spPr>
        <a:xfrm>
          <a:off x="13436111" y="6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85631</xdr:rowOff>
    </xdr:from>
    <xdr:to>
      <xdr:col>67</xdr:col>
      <xdr:colOff>101600</xdr:colOff>
      <xdr:row>37</xdr:row>
      <xdr:rowOff>15781</xdr:rowOff>
    </xdr:to>
    <xdr:sp macro="" textlink="">
      <xdr:nvSpPr>
        <xdr:cNvPr id="534" name="楕円 533"/>
        <xdr:cNvSpPr/>
      </xdr:nvSpPr>
      <xdr:spPr>
        <a:xfrm>
          <a:off x="12763500" y="62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6908</xdr:rowOff>
    </xdr:from>
    <xdr:ext cx="534377" cy="259045"/>
    <xdr:sp macro="" textlink="">
      <xdr:nvSpPr>
        <xdr:cNvPr id="535" name="テキスト ボックス 534"/>
        <xdr:cNvSpPr txBox="1"/>
      </xdr:nvSpPr>
      <xdr:spPr>
        <a:xfrm>
          <a:off x="12547111" y="63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29787</xdr:rowOff>
    </xdr:from>
    <xdr:to>
      <xdr:col>85</xdr:col>
      <xdr:colOff>127000</xdr:colOff>
      <xdr:row>58</xdr:row>
      <xdr:rowOff>53431</xdr:rowOff>
    </xdr:to>
    <xdr:cxnSp macro="">
      <xdr:nvCxnSpPr>
        <xdr:cNvPr id="567" name="直線コネクタ 566"/>
        <xdr:cNvCxnSpPr/>
      </xdr:nvCxnSpPr>
      <xdr:spPr>
        <a:xfrm>
          <a:off x="15481300" y="9973887"/>
          <a:ext cx="8382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29787</xdr:rowOff>
    </xdr:from>
    <xdr:to>
      <xdr:col>81</xdr:col>
      <xdr:colOff>50800</xdr:colOff>
      <xdr:row>58</xdr:row>
      <xdr:rowOff>37832</xdr:rowOff>
    </xdr:to>
    <xdr:cxnSp macro="">
      <xdr:nvCxnSpPr>
        <xdr:cNvPr id="570" name="直線コネクタ 569"/>
        <xdr:cNvCxnSpPr/>
      </xdr:nvCxnSpPr>
      <xdr:spPr>
        <a:xfrm flipV="1">
          <a:off x="14592300" y="9973887"/>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38800</xdr:rowOff>
    </xdr:from>
    <xdr:to>
      <xdr:col>76</xdr:col>
      <xdr:colOff>114300</xdr:colOff>
      <xdr:row>58</xdr:row>
      <xdr:rowOff>37832</xdr:rowOff>
    </xdr:to>
    <xdr:cxnSp macro="">
      <xdr:nvCxnSpPr>
        <xdr:cNvPr id="573" name="直線コネクタ 572"/>
        <xdr:cNvCxnSpPr/>
      </xdr:nvCxnSpPr>
      <xdr:spPr>
        <a:xfrm>
          <a:off x="13703300" y="9811450"/>
          <a:ext cx="889000" cy="17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58471</xdr:rowOff>
    </xdr:from>
    <xdr:to>
      <xdr:col>71</xdr:col>
      <xdr:colOff>177800</xdr:colOff>
      <xdr:row>57</xdr:row>
      <xdr:rowOff>38800</xdr:rowOff>
    </xdr:to>
    <xdr:cxnSp macro="">
      <xdr:nvCxnSpPr>
        <xdr:cNvPr id="576" name="直線コネクタ 575"/>
        <xdr:cNvCxnSpPr/>
      </xdr:nvCxnSpPr>
      <xdr:spPr>
        <a:xfrm>
          <a:off x="12814300" y="9659671"/>
          <a:ext cx="889000" cy="1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79" name="フローチャート: 判断 578"/>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154979</xdr:rowOff>
    </xdr:from>
    <xdr:ext cx="534377" cy="259045"/>
    <xdr:sp macro="" textlink="">
      <xdr:nvSpPr>
        <xdr:cNvPr id="580" name="テキスト ボックス 579"/>
        <xdr:cNvSpPr txBox="1"/>
      </xdr:nvSpPr>
      <xdr:spPr>
        <a:xfrm>
          <a:off x="12547111" y="9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2631</xdr:rowOff>
    </xdr:from>
    <xdr:to>
      <xdr:col>85</xdr:col>
      <xdr:colOff>177800</xdr:colOff>
      <xdr:row>58</xdr:row>
      <xdr:rowOff>104231</xdr:rowOff>
    </xdr:to>
    <xdr:sp macro="" textlink="">
      <xdr:nvSpPr>
        <xdr:cNvPr id="586" name="楕円 585"/>
        <xdr:cNvSpPr/>
      </xdr:nvSpPr>
      <xdr:spPr>
        <a:xfrm>
          <a:off x="16268700" y="99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152508</xdr:rowOff>
    </xdr:from>
    <xdr:ext cx="534377" cy="259045"/>
    <xdr:sp macro="" textlink="">
      <xdr:nvSpPr>
        <xdr:cNvPr id="587" name="教育費該当値テキスト"/>
        <xdr:cNvSpPr txBox="1"/>
      </xdr:nvSpPr>
      <xdr:spPr>
        <a:xfrm>
          <a:off x="16370300" y="99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150437</xdr:rowOff>
    </xdr:from>
    <xdr:to>
      <xdr:col>81</xdr:col>
      <xdr:colOff>101600</xdr:colOff>
      <xdr:row>58</xdr:row>
      <xdr:rowOff>80587</xdr:rowOff>
    </xdr:to>
    <xdr:sp macro="" textlink="">
      <xdr:nvSpPr>
        <xdr:cNvPr id="588" name="楕円 587"/>
        <xdr:cNvSpPr/>
      </xdr:nvSpPr>
      <xdr:spPr>
        <a:xfrm>
          <a:off x="15430500" y="99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97114</xdr:rowOff>
    </xdr:from>
    <xdr:ext cx="534377" cy="259045"/>
    <xdr:sp macro="" textlink="">
      <xdr:nvSpPr>
        <xdr:cNvPr id="589" name="テキスト ボックス 588"/>
        <xdr:cNvSpPr txBox="1"/>
      </xdr:nvSpPr>
      <xdr:spPr>
        <a:xfrm>
          <a:off x="15214111" y="96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158482</xdr:rowOff>
    </xdr:from>
    <xdr:to>
      <xdr:col>76</xdr:col>
      <xdr:colOff>165100</xdr:colOff>
      <xdr:row>58</xdr:row>
      <xdr:rowOff>88632</xdr:rowOff>
    </xdr:to>
    <xdr:sp macro="" textlink="">
      <xdr:nvSpPr>
        <xdr:cNvPr id="590" name="楕円 589"/>
        <xdr:cNvSpPr/>
      </xdr:nvSpPr>
      <xdr:spPr>
        <a:xfrm>
          <a:off x="14541500" y="9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105159</xdr:rowOff>
    </xdr:from>
    <xdr:ext cx="534377" cy="259045"/>
    <xdr:sp macro="" textlink="">
      <xdr:nvSpPr>
        <xdr:cNvPr id="591" name="テキスト ボックス 590"/>
        <xdr:cNvSpPr txBox="1"/>
      </xdr:nvSpPr>
      <xdr:spPr>
        <a:xfrm>
          <a:off x="14325111" y="97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159450</xdr:rowOff>
    </xdr:from>
    <xdr:to>
      <xdr:col>72</xdr:col>
      <xdr:colOff>38100</xdr:colOff>
      <xdr:row>57</xdr:row>
      <xdr:rowOff>89600</xdr:rowOff>
    </xdr:to>
    <xdr:sp macro="" textlink="">
      <xdr:nvSpPr>
        <xdr:cNvPr id="592" name="楕円 591"/>
        <xdr:cNvSpPr/>
      </xdr:nvSpPr>
      <xdr:spPr>
        <a:xfrm>
          <a:off x="13652500" y="976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106127</xdr:rowOff>
    </xdr:from>
    <xdr:ext cx="534377" cy="259045"/>
    <xdr:sp macro="" textlink="">
      <xdr:nvSpPr>
        <xdr:cNvPr id="593" name="テキスト ボックス 592"/>
        <xdr:cNvSpPr txBox="1"/>
      </xdr:nvSpPr>
      <xdr:spPr>
        <a:xfrm>
          <a:off x="13436111" y="95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7671</xdr:rowOff>
    </xdr:from>
    <xdr:to>
      <xdr:col>67</xdr:col>
      <xdr:colOff>101600</xdr:colOff>
      <xdr:row>56</xdr:row>
      <xdr:rowOff>109271</xdr:rowOff>
    </xdr:to>
    <xdr:sp macro="" textlink="">
      <xdr:nvSpPr>
        <xdr:cNvPr id="594" name="楕円 593"/>
        <xdr:cNvSpPr/>
      </xdr:nvSpPr>
      <xdr:spPr>
        <a:xfrm>
          <a:off x="12763500" y="96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125798</xdr:rowOff>
    </xdr:from>
    <xdr:ext cx="534377" cy="259045"/>
    <xdr:sp macro="" textlink="">
      <xdr:nvSpPr>
        <xdr:cNvPr id="595" name="テキスト ボックス 594"/>
        <xdr:cNvSpPr txBox="1"/>
      </xdr:nvSpPr>
      <xdr:spPr>
        <a:xfrm>
          <a:off x="12547111" y="93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122166</xdr:rowOff>
    </xdr:from>
    <xdr:to>
      <xdr:col>85</xdr:col>
      <xdr:colOff>127000</xdr:colOff>
      <xdr:row>78</xdr:row>
      <xdr:rowOff>139700</xdr:rowOff>
    </xdr:to>
    <xdr:cxnSp macro="">
      <xdr:nvCxnSpPr>
        <xdr:cNvPr id="622" name="直線コネクタ 621"/>
        <xdr:cNvCxnSpPr/>
      </xdr:nvCxnSpPr>
      <xdr:spPr>
        <a:xfrm>
          <a:off x="15481300" y="1349526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122166</xdr:rowOff>
    </xdr:from>
    <xdr:to>
      <xdr:col>81</xdr:col>
      <xdr:colOff>50800</xdr:colOff>
      <xdr:row>78</xdr:row>
      <xdr:rowOff>133003</xdr:rowOff>
    </xdr:to>
    <xdr:cxnSp macro="">
      <xdr:nvCxnSpPr>
        <xdr:cNvPr id="625" name="直線コネクタ 624"/>
        <xdr:cNvCxnSpPr/>
      </xdr:nvCxnSpPr>
      <xdr:spPr>
        <a:xfrm flipV="1">
          <a:off x="14592300" y="13495266"/>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120611</xdr:rowOff>
    </xdr:from>
    <xdr:to>
      <xdr:col>76</xdr:col>
      <xdr:colOff>114300</xdr:colOff>
      <xdr:row>78</xdr:row>
      <xdr:rowOff>133003</xdr:rowOff>
    </xdr:to>
    <xdr:cxnSp macro="">
      <xdr:nvCxnSpPr>
        <xdr:cNvPr id="628" name="直線コネクタ 627"/>
        <xdr:cNvCxnSpPr/>
      </xdr:nvCxnSpPr>
      <xdr:spPr>
        <a:xfrm>
          <a:off x="13703300" y="13493711"/>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120611</xdr:rowOff>
    </xdr:from>
    <xdr:to>
      <xdr:col>71</xdr:col>
      <xdr:colOff>177800</xdr:colOff>
      <xdr:row>78</xdr:row>
      <xdr:rowOff>133848</xdr:rowOff>
    </xdr:to>
    <xdr:cxnSp macro="">
      <xdr:nvCxnSpPr>
        <xdr:cNvPr id="631" name="直線コネクタ 630"/>
        <xdr:cNvCxnSpPr/>
      </xdr:nvCxnSpPr>
      <xdr:spPr>
        <a:xfrm flipV="1">
          <a:off x="12814300" y="13493711"/>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146805</xdr:rowOff>
    </xdr:from>
    <xdr:to>
      <xdr:col>67</xdr:col>
      <xdr:colOff>101600</xdr:colOff>
      <xdr:row>78</xdr:row>
      <xdr:rowOff>76955</xdr:rowOff>
    </xdr:to>
    <xdr:sp macro="" textlink="">
      <xdr:nvSpPr>
        <xdr:cNvPr id="634" name="フローチャート: 判断 633"/>
        <xdr:cNvSpPr/>
      </xdr:nvSpPr>
      <xdr:spPr>
        <a:xfrm>
          <a:off x="12763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93482</xdr:rowOff>
    </xdr:from>
    <xdr:ext cx="469744" cy="259045"/>
    <xdr:sp macro="" textlink="">
      <xdr:nvSpPr>
        <xdr:cNvPr id="635" name="テキスト ボックス 634"/>
        <xdr:cNvSpPr txBox="1"/>
      </xdr:nvSpPr>
      <xdr:spPr>
        <a:xfrm>
          <a:off x="12579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71366</xdr:rowOff>
    </xdr:from>
    <xdr:to>
      <xdr:col>81</xdr:col>
      <xdr:colOff>101600</xdr:colOff>
      <xdr:row>79</xdr:row>
      <xdr:rowOff>1516</xdr:rowOff>
    </xdr:to>
    <xdr:sp macro="" textlink="">
      <xdr:nvSpPr>
        <xdr:cNvPr id="643" name="楕円 642"/>
        <xdr:cNvSpPr/>
      </xdr:nvSpPr>
      <xdr:spPr>
        <a:xfrm>
          <a:off x="15430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164093</xdr:rowOff>
    </xdr:from>
    <xdr:ext cx="378565" cy="259045"/>
    <xdr:sp macro="" textlink="">
      <xdr:nvSpPr>
        <xdr:cNvPr id="644" name="テキスト ボックス 643"/>
        <xdr:cNvSpPr txBox="1"/>
      </xdr:nvSpPr>
      <xdr:spPr>
        <a:xfrm>
          <a:off x="15292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82203</xdr:rowOff>
    </xdr:from>
    <xdr:to>
      <xdr:col>76</xdr:col>
      <xdr:colOff>165100</xdr:colOff>
      <xdr:row>79</xdr:row>
      <xdr:rowOff>12353</xdr:rowOff>
    </xdr:to>
    <xdr:sp macro="" textlink="">
      <xdr:nvSpPr>
        <xdr:cNvPr id="645" name="楕円 644"/>
        <xdr:cNvSpPr/>
      </xdr:nvSpPr>
      <xdr:spPr>
        <a:xfrm>
          <a:off x="14541500" y="134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3480</xdr:rowOff>
    </xdr:from>
    <xdr:ext cx="378565" cy="259045"/>
    <xdr:sp macro="" textlink="">
      <xdr:nvSpPr>
        <xdr:cNvPr id="646" name="テキスト ボックス 645"/>
        <xdr:cNvSpPr txBox="1"/>
      </xdr:nvSpPr>
      <xdr:spPr>
        <a:xfrm>
          <a:off x="14403017" y="1354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69811</xdr:rowOff>
    </xdr:from>
    <xdr:to>
      <xdr:col>72</xdr:col>
      <xdr:colOff>38100</xdr:colOff>
      <xdr:row>78</xdr:row>
      <xdr:rowOff>171411</xdr:rowOff>
    </xdr:to>
    <xdr:sp macro="" textlink="">
      <xdr:nvSpPr>
        <xdr:cNvPr id="647" name="楕円 646"/>
        <xdr:cNvSpPr/>
      </xdr:nvSpPr>
      <xdr:spPr>
        <a:xfrm>
          <a:off x="13652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162538</xdr:rowOff>
    </xdr:from>
    <xdr:ext cx="378565" cy="259045"/>
    <xdr:sp macro="" textlink="">
      <xdr:nvSpPr>
        <xdr:cNvPr id="648" name="テキスト ボックス 647"/>
        <xdr:cNvSpPr txBox="1"/>
      </xdr:nvSpPr>
      <xdr:spPr>
        <a:xfrm>
          <a:off x="13514017" y="1353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83048</xdr:rowOff>
    </xdr:from>
    <xdr:to>
      <xdr:col>67</xdr:col>
      <xdr:colOff>101600</xdr:colOff>
      <xdr:row>79</xdr:row>
      <xdr:rowOff>13198</xdr:rowOff>
    </xdr:to>
    <xdr:sp macro="" textlink="">
      <xdr:nvSpPr>
        <xdr:cNvPr id="649" name="楕円 648"/>
        <xdr:cNvSpPr/>
      </xdr:nvSpPr>
      <xdr:spPr>
        <a:xfrm>
          <a:off x="12763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4325</xdr:rowOff>
    </xdr:from>
    <xdr:ext cx="378565" cy="259045"/>
    <xdr:sp macro="" textlink="">
      <xdr:nvSpPr>
        <xdr:cNvPr id="650" name="テキスト ボックス 649"/>
        <xdr:cNvSpPr txBox="1"/>
      </xdr:nvSpPr>
      <xdr:spPr>
        <a:xfrm>
          <a:off x="12625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168836</xdr:rowOff>
    </xdr:from>
    <xdr:to>
      <xdr:col>85</xdr:col>
      <xdr:colOff>127000</xdr:colOff>
      <xdr:row>97</xdr:row>
      <xdr:rowOff>25</xdr:rowOff>
    </xdr:to>
    <xdr:cxnSp macro="">
      <xdr:nvCxnSpPr>
        <xdr:cNvPr id="683" name="直線コネクタ 682"/>
        <xdr:cNvCxnSpPr/>
      </xdr:nvCxnSpPr>
      <xdr:spPr>
        <a:xfrm>
          <a:off x="15481300" y="16628036"/>
          <a:ext cx="838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149540</xdr:rowOff>
    </xdr:from>
    <xdr:to>
      <xdr:col>81</xdr:col>
      <xdr:colOff>50800</xdr:colOff>
      <xdr:row>96</xdr:row>
      <xdr:rowOff>168836</xdr:rowOff>
    </xdr:to>
    <xdr:cxnSp macro="">
      <xdr:nvCxnSpPr>
        <xdr:cNvPr id="686" name="直線コネクタ 685"/>
        <xdr:cNvCxnSpPr/>
      </xdr:nvCxnSpPr>
      <xdr:spPr>
        <a:xfrm>
          <a:off x="14592300" y="16608740"/>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116926</xdr:rowOff>
    </xdr:from>
    <xdr:to>
      <xdr:col>76</xdr:col>
      <xdr:colOff>114300</xdr:colOff>
      <xdr:row>96</xdr:row>
      <xdr:rowOff>149540</xdr:rowOff>
    </xdr:to>
    <xdr:cxnSp macro="">
      <xdr:nvCxnSpPr>
        <xdr:cNvPr id="689" name="直線コネクタ 688"/>
        <xdr:cNvCxnSpPr/>
      </xdr:nvCxnSpPr>
      <xdr:spPr>
        <a:xfrm>
          <a:off x="13703300" y="1657612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108505</xdr:rowOff>
    </xdr:from>
    <xdr:to>
      <xdr:col>71</xdr:col>
      <xdr:colOff>177800</xdr:colOff>
      <xdr:row>96</xdr:row>
      <xdr:rowOff>116926</xdr:rowOff>
    </xdr:to>
    <xdr:cxnSp macro="">
      <xdr:nvCxnSpPr>
        <xdr:cNvPr id="692" name="直線コネクタ 691"/>
        <xdr:cNvCxnSpPr/>
      </xdr:nvCxnSpPr>
      <xdr:spPr>
        <a:xfrm>
          <a:off x="12814300" y="16567705"/>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101682</xdr:rowOff>
    </xdr:from>
    <xdr:to>
      <xdr:col>67</xdr:col>
      <xdr:colOff>101600</xdr:colOff>
      <xdr:row>96</xdr:row>
      <xdr:rowOff>31832</xdr:rowOff>
    </xdr:to>
    <xdr:sp macro="" textlink="">
      <xdr:nvSpPr>
        <xdr:cNvPr id="695" name="フローチャート: 判断 694"/>
        <xdr:cNvSpPr/>
      </xdr:nvSpPr>
      <xdr:spPr>
        <a:xfrm>
          <a:off x="12763500" y="163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48359</xdr:rowOff>
    </xdr:from>
    <xdr:ext cx="534377" cy="259045"/>
    <xdr:sp macro="" textlink="">
      <xdr:nvSpPr>
        <xdr:cNvPr id="696" name="テキスト ボックス 695"/>
        <xdr:cNvSpPr txBox="1"/>
      </xdr:nvSpPr>
      <xdr:spPr>
        <a:xfrm>
          <a:off x="12547111" y="16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120675</xdr:rowOff>
    </xdr:from>
    <xdr:to>
      <xdr:col>85</xdr:col>
      <xdr:colOff>177800</xdr:colOff>
      <xdr:row>97</xdr:row>
      <xdr:rowOff>50825</xdr:rowOff>
    </xdr:to>
    <xdr:sp macro="" textlink="">
      <xdr:nvSpPr>
        <xdr:cNvPr id="702" name="楕円 701"/>
        <xdr:cNvSpPr/>
      </xdr:nvSpPr>
      <xdr:spPr>
        <a:xfrm>
          <a:off x="162687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99102</xdr:rowOff>
    </xdr:from>
    <xdr:ext cx="534377" cy="259045"/>
    <xdr:sp macro="" textlink="">
      <xdr:nvSpPr>
        <xdr:cNvPr id="703" name="公債費該当値テキスト"/>
        <xdr:cNvSpPr txBox="1"/>
      </xdr:nvSpPr>
      <xdr:spPr>
        <a:xfrm>
          <a:off x="16370300"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118036</xdr:rowOff>
    </xdr:from>
    <xdr:to>
      <xdr:col>81</xdr:col>
      <xdr:colOff>101600</xdr:colOff>
      <xdr:row>97</xdr:row>
      <xdr:rowOff>48186</xdr:rowOff>
    </xdr:to>
    <xdr:sp macro="" textlink="">
      <xdr:nvSpPr>
        <xdr:cNvPr id="704" name="楕円 703"/>
        <xdr:cNvSpPr/>
      </xdr:nvSpPr>
      <xdr:spPr>
        <a:xfrm>
          <a:off x="15430500" y="165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39313</xdr:rowOff>
    </xdr:from>
    <xdr:ext cx="534377" cy="259045"/>
    <xdr:sp macro="" textlink="">
      <xdr:nvSpPr>
        <xdr:cNvPr id="705" name="テキスト ボックス 704"/>
        <xdr:cNvSpPr txBox="1"/>
      </xdr:nvSpPr>
      <xdr:spPr>
        <a:xfrm>
          <a:off x="15214111" y="166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98740</xdr:rowOff>
    </xdr:from>
    <xdr:to>
      <xdr:col>76</xdr:col>
      <xdr:colOff>165100</xdr:colOff>
      <xdr:row>97</xdr:row>
      <xdr:rowOff>28890</xdr:rowOff>
    </xdr:to>
    <xdr:sp macro="" textlink="">
      <xdr:nvSpPr>
        <xdr:cNvPr id="706" name="楕円 705"/>
        <xdr:cNvSpPr/>
      </xdr:nvSpPr>
      <xdr:spPr>
        <a:xfrm>
          <a:off x="14541500" y="165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20017</xdr:rowOff>
    </xdr:from>
    <xdr:ext cx="534377" cy="259045"/>
    <xdr:sp macro="" textlink="">
      <xdr:nvSpPr>
        <xdr:cNvPr id="707" name="テキスト ボックス 706"/>
        <xdr:cNvSpPr txBox="1"/>
      </xdr:nvSpPr>
      <xdr:spPr>
        <a:xfrm>
          <a:off x="14325111" y="166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66126</xdr:rowOff>
    </xdr:from>
    <xdr:to>
      <xdr:col>72</xdr:col>
      <xdr:colOff>38100</xdr:colOff>
      <xdr:row>96</xdr:row>
      <xdr:rowOff>167726</xdr:rowOff>
    </xdr:to>
    <xdr:sp macro="" textlink="">
      <xdr:nvSpPr>
        <xdr:cNvPr id="708" name="楕円 707"/>
        <xdr:cNvSpPr/>
      </xdr:nvSpPr>
      <xdr:spPr>
        <a:xfrm>
          <a:off x="13652500" y="165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158853</xdr:rowOff>
    </xdr:from>
    <xdr:ext cx="534377" cy="259045"/>
    <xdr:sp macro="" textlink="">
      <xdr:nvSpPr>
        <xdr:cNvPr id="709" name="テキスト ボックス 708"/>
        <xdr:cNvSpPr txBox="1"/>
      </xdr:nvSpPr>
      <xdr:spPr>
        <a:xfrm>
          <a:off x="13436111" y="166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57705</xdr:rowOff>
    </xdr:from>
    <xdr:to>
      <xdr:col>67</xdr:col>
      <xdr:colOff>101600</xdr:colOff>
      <xdr:row>96</xdr:row>
      <xdr:rowOff>159305</xdr:rowOff>
    </xdr:to>
    <xdr:sp macro="" textlink="">
      <xdr:nvSpPr>
        <xdr:cNvPr id="710" name="楕円 709"/>
        <xdr:cNvSpPr/>
      </xdr:nvSpPr>
      <xdr:spPr>
        <a:xfrm>
          <a:off x="12763500" y="165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150432</xdr:rowOff>
    </xdr:from>
    <xdr:ext cx="534377" cy="259045"/>
    <xdr:sp macro="" textlink="">
      <xdr:nvSpPr>
        <xdr:cNvPr id="711" name="テキスト ボックス 710"/>
        <xdr:cNvSpPr txBox="1"/>
      </xdr:nvSpPr>
      <xdr:spPr>
        <a:xfrm>
          <a:off x="12547111" y="166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23978</xdr:rowOff>
    </xdr:from>
    <xdr:to>
      <xdr:col>98</xdr:col>
      <xdr:colOff>38100</xdr:colOff>
      <xdr:row>38</xdr:row>
      <xdr:rowOff>125578</xdr:rowOff>
    </xdr:to>
    <xdr:sp macro="" textlink="">
      <xdr:nvSpPr>
        <xdr:cNvPr id="750" name="フローチャート: 判断 749"/>
        <xdr:cNvSpPr/>
      </xdr:nvSpPr>
      <xdr:spPr>
        <a:xfrm>
          <a:off x="18605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142105</xdr:rowOff>
    </xdr:from>
    <xdr:ext cx="378565" cy="259045"/>
    <xdr:sp macro="" textlink="">
      <xdr:nvSpPr>
        <xdr:cNvPr id="751" name="テキスト ボックス 750"/>
        <xdr:cNvSpPr txBox="1"/>
      </xdr:nvSpPr>
      <xdr:spPr>
        <a:xfrm>
          <a:off x="18467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0" name="フローチャート: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1" name="テキスト ボックス 80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05" name="フローチャート: 判断 804"/>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06" name="テキスト ボックス 805"/>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7" name="テキスト ボックス 81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総務費はふるさと納税の寄附額増加により、関連経費の支出が増加したことで住民一人当たりのコストが対前年度＋</a:t>
          </a:r>
          <a:r>
            <a:rPr kumimoji="1" lang="en-US" altLang="ja-JP" sz="1300">
              <a:latin typeface="ＭＳ Ｐゴシック" panose="020B0600070205080204" pitchFamily="50" charset="-128"/>
              <a:ea typeface="ＭＳ Ｐゴシック" panose="020B0600070205080204" pitchFamily="50" charset="-128"/>
            </a:rPr>
            <a:t>11,244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民生費は保育所等整備事業に係る交付金の交付（</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年度限り）や児童扶養手当の制度変更（支払回数が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か月分の支給を行ったことなどにより対前年度＋</a:t>
          </a:r>
          <a:r>
            <a:rPr kumimoji="1" lang="en-US" altLang="ja-JP" sz="1300">
              <a:latin typeface="ＭＳ Ｐゴシック" panose="020B0600070205080204" pitchFamily="50" charset="-128"/>
              <a:ea typeface="ＭＳ Ｐゴシック" panose="020B0600070205080204" pitchFamily="50" charset="-128"/>
            </a:rPr>
            <a:t>11,203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商工費が前年度より大幅に増加し、土木費が大幅に減少しているが、これは滝川振興公社貸付金（</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677,000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666,000</a:t>
          </a:r>
          <a:r>
            <a:rPr kumimoji="1" lang="ja-JP" altLang="en-US" sz="1300">
              <a:latin typeface="ＭＳ Ｐゴシック" panose="020B0600070205080204" pitchFamily="50" charset="-128"/>
              <a:ea typeface="ＭＳ Ｐゴシック" panose="020B0600070205080204" pitchFamily="50" charset="-128"/>
            </a:rPr>
            <a:t>千円）の分類を土木費から商工費へ変更したことが主な要因である。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財政調整基金残高は、適切な財源の確保と歳出の精査により取崩しを回避できたことから、前年度とほぼ同額を維持している。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財政健全化計画に基づき事務事業の見直し、歳入確保を進めていることから、前年度と比較して実質収支額は</a:t>
          </a:r>
          <a:r>
            <a:rPr kumimoji="1" lang="en-US" altLang="ja-JP" sz="1300">
              <a:latin typeface="ＭＳ ゴシック" pitchFamily="49" charset="-128"/>
              <a:ea typeface="ＭＳ ゴシック" pitchFamily="49" charset="-128"/>
            </a:rPr>
            <a:t>102,201</a:t>
          </a:r>
          <a:r>
            <a:rPr kumimoji="1" lang="ja-JP" altLang="en-US" sz="1300">
              <a:latin typeface="ＭＳ ゴシック" pitchFamily="49" charset="-128"/>
              <a:ea typeface="ＭＳ ゴシック" pitchFamily="49" charset="-128"/>
            </a:rPr>
            <a:t>千円の増、標準財政規模に占める割合では</a:t>
          </a:r>
          <a:r>
            <a:rPr kumimoji="1" lang="en-US" altLang="ja-JP" sz="1300">
              <a:latin typeface="ＭＳ ゴシック" pitchFamily="49" charset="-128"/>
              <a:ea typeface="ＭＳ ゴシック" pitchFamily="49" charset="-128"/>
            </a:rPr>
            <a:t>0.92</a:t>
          </a:r>
          <a:r>
            <a:rPr kumimoji="1" lang="ja-JP" altLang="en-US" sz="1300">
              <a:latin typeface="ＭＳ ゴシック" pitchFamily="49" charset="-128"/>
              <a:ea typeface="ＭＳ ゴシック" pitchFamily="49" charset="-128"/>
            </a:rPr>
            <a:t>ポイントの増となり、実質単年度収支も標準財政規模に占める割合が</a:t>
          </a:r>
          <a:r>
            <a:rPr kumimoji="1" lang="en-US" altLang="ja-JP" sz="1300">
              <a:latin typeface="ＭＳ ゴシック" pitchFamily="49" charset="-128"/>
              <a:ea typeface="ＭＳ ゴシック" pitchFamily="49" charset="-128"/>
            </a:rPr>
            <a:t>0.52</a:t>
          </a:r>
          <a:r>
            <a:rPr kumimoji="1" lang="ja-JP" altLang="en-US" sz="1300">
              <a:latin typeface="ＭＳ ゴシック" pitchFamily="49" charset="-128"/>
              <a:ea typeface="ＭＳ ゴシック" pitchFamily="49" charset="-128"/>
            </a:rPr>
            <a:t>ポイントの増となっている。今後も財政健全化計画を着実に実行し、健全な財政運営に努めていく。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赤字額が増加したものの、一般会計や特別会計等では黒字が続いており、連結実質赤字比率は発生していない。病院事業会計においては、医師や看護師等医療スタッフの確保、入院病床の稼働率向上など経営改善を進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新規発行の抑制や償還の終了により減少傾向にある。また、公営企業債の元利償還金に対する繰入金についても償還終了等により減少しているが、実質公債費比率は依然として類似団体を上回っている。今後も、計画的な市債の発行により市全体としての公債費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地方債の償還終了や新規発行の抑制により地方債残高や公営企業債繰入額は減少傾向にある。また、充当可能基金や充当可能特定歳入の増加等により、将来負担比率は対前年度</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ポイントの改善となった。今後も、公債費の適正化及び財源確保に取り組み、将来負担の減少に努める。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北海道滝川市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ふるさとの納税の増加により「ふるさと基金」へ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千円を積み立てた一方、「社会福祉事業振興基金」から敬老特別乗車証事業等のため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近年は増額傾向となっているが、ふるさと納税の増額による積立が主な要因である。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今後の動向次第では減少に転じる可能性があることから、引き続き基金取崩しの抑制に努める。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ふるさと納税：市に寄せられた寄付の寄付者の意向に沿う施策の実施に要する資金に充てる。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公営住宅敷金基金：公営住宅敷金の確実かつ効率的な運用を図るために充てる。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ふるさと納税をはじめとする寄附金の積立による増加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公営住宅敷金の積立による増加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その他特定目的基金は寄附の積み立てがメインであり、今後の寄附額次第では減少が見込まれるため、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今後の財政状況によっては基金の取崩しが必要となり減少する可能性があるため、可能な限り基金取崩しを抑制した財政運営に努める。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地方債の繰り上げ償還発生時に備え、可能な限りの積立増加に努める。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月に策定した「滝川市公共施設マネジメント計画」に基づき、公共施設の集約化、複合化、削減に取り組んできたことから、類似団体を下回っている。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今後においても、「個別施設計画」に基づき、今後も計画的な修繕、更新等を実施し施設の長寿命化を図っていく。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154093</xdr:rowOff>
    </xdr:from>
    <xdr:to>
      <xdr:col>7</xdr:col>
      <xdr:colOff>187325</xdr:colOff>
      <xdr:row>29</xdr:row>
      <xdr:rowOff>84243</xdr:rowOff>
    </xdr:to>
    <xdr:sp macro="" textlink="">
      <xdr:nvSpPr>
        <xdr:cNvPr id="75" name="フローチャート: 判断 74"/>
        <xdr:cNvSpPr/>
      </xdr:nvSpPr>
      <xdr:spPr>
        <a:xfrm>
          <a:off x="1714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81" name="楕円 80"/>
        <xdr:cNvSpPr/>
      </xdr:nvSpPr>
      <xdr:spPr>
        <a:xfrm>
          <a:off x="4711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82" name="有形固定資産減価償却率該当値テキスト"/>
        <xdr:cNvSpPr txBox="1"/>
      </xdr:nvSpPr>
      <xdr:spPr>
        <a:xfrm>
          <a:off x="4813300"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67733</xdr:rowOff>
    </xdr:from>
    <xdr:to>
      <xdr:col>19</xdr:col>
      <xdr:colOff>187325</xdr:colOff>
      <xdr:row>28</xdr:row>
      <xdr:rowOff>169333</xdr:rowOff>
    </xdr:to>
    <xdr:sp macro="" textlink="">
      <xdr:nvSpPr>
        <xdr:cNvPr id="83" name="楕円 82"/>
        <xdr:cNvSpPr/>
      </xdr:nvSpPr>
      <xdr:spPr>
        <a:xfrm>
          <a:off x="4000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118533</xdr:rowOff>
    </xdr:to>
    <xdr:cxnSp macro="">
      <xdr:nvCxnSpPr>
        <xdr:cNvPr id="84" name="直線コネクタ 83"/>
        <xdr:cNvCxnSpPr/>
      </xdr:nvCxnSpPr>
      <xdr:spPr>
        <a:xfrm flipV="1">
          <a:off x="4051300" y="565467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85" name="楕円 84"/>
        <xdr:cNvSpPr/>
      </xdr:nvSpPr>
      <xdr:spPr>
        <a:xfrm>
          <a:off x="3238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118533</xdr:rowOff>
    </xdr:to>
    <xdr:cxnSp macro="">
      <xdr:nvCxnSpPr>
        <xdr:cNvPr id="86" name="直線コネクタ 85"/>
        <xdr:cNvCxnSpPr/>
      </xdr:nvCxnSpPr>
      <xdr:spPr>
        <a:xfrm>
          <a:off x="3289300" y="561149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7"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88"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9"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0" name="n_4ave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14410</xdr:rowOff>
    </xdr:from>
    <xdr:ext cx="405111" cy="259045"/>
    <xdr:sp macro="" textlink="">
      <xdr:nvSpPr>
        <xdr:cNvPr id="91" name="n_1mainValue有形固定資産減価償却率"/>
        <xdr:cNvSpPr txBox="1"/>
      </xdr:nvSpPr>
      <xdr:spPr>
        <a:xfrm>
          <a:off x="38360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92" name="n_2mainValue有形固定資産減価償却率"/>
        <xdr:cNvSpPr txBox="1"/>
      </xdr:nvSpPr>
      <xdr:spPr>
        <a:xfrm>
          <a:off x="3086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地方債の元利償還が進んだことにより、地方債現在高並びに公営企業債等繰入見込額が減少傾向にあることから、債務償還比率は今後減少する見込みである。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0" name="テキスト ボックス 11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24" name="直線コネクタ 123"/>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25"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26" name="直線コネクタ 125"/>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27"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28" name="直線コネクタ 127"/>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29"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0" name="フローチャート: 判断 129"/>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1" name="フローチャート: 判断 130"/>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2" name="フローチャート: 判断 131"/>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3" name="フローチャート: 判断 132"/>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4" name="フローチャート: 判断 133"/>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126664</xdr:rowOff>
    </xdr:from>
    <xdr:to>
      <xdr:col>76</xdr:col>
      <xdr:colOff>73025</xdr:colOff>
      <xdr:row>31</xdr:row>
      <xdr:rowOff>56814</xdr:rowOff>
    </xdr:to>
    <xdr:sp macro="" textlink="">
      <xdr:nvSpPr>
        <xdr:cNvPr id="140" name="楕円 139"/>
        <xdr:cNvSpPr/>
      </xdr:nvSpPr>
      <xdr:spPr>
        <a:xfrm>
          <a:off x="14744700" y="60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105091</xdr:rowOff>
    </xdr:from>
    <xdr:ext cx="469744" cy="259045"/>
    <xdr:sp macro="" textlink="">
      <xdr:nvSpPr>
        <xdr:cNvPr id="141" name="債務償還比率該当値テキスト"/>
        <xdr:cNvSpPr txBox="1"/>
      </xdr:nvSpPr>
      <xdr:spPr>
        <a:xfrm>
          <a:off x="14846300" y="60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46046</xdr:rowOff>
    </xdr:from>
    <xdr:to>
      <xdr:col>72</xdr:col>
      <xdr:colOff>123825</xdr:colOff>
      <xdr:row>31</xdr:row>
      <xdr:rowOff>147646</xdr:rowOff>
    </xdr:to>
    <xdr:sp macro="" textlink="">
      <xdr:nvSpPr>
        <xdr:cNvPr id="142" name="楕円 141"/>
        <xdr:cNvSpPr/>
      </xdr:nvSpPr>
      <xdr:spPr>
        <a:xfrm>
          <a:off x="14033500" y="61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6014</xdr:rowOff>
    </xdr:from>
    <xdr:to>
      <xdr:col>76</xdr:col>
      <xdr:colOff>22225</xdr:colOff>
      <xdr:row>31</xdr:row>
      <xdr:rowOff>96846</xdr:rowOff>
    </xdr:to>
    <xdr:cxnSp macro="">
      <xdr:nvCxnSpPr>
        <xdr:cNvPr id="143" name="直線コネクタ 142"/>
        <xdr:cNvCxnSpPr/>
      </xdr:nvCxnSpPr>
      <xdr:spPr>
        <a:xfrm flipV="1">
          <a:off x="14084300" y="6092489"/>
          <a:ext cx="7112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75193</xdr:rowOff>
    </xdr:from>
    <xdr:to>
      <xdr:col>68</xdr:col>
      <xdr:colOff>123825</xdr:colOff>
      <xdr:row>32</xdr:row>
      <xdr:rowOff>5343</xdr:rowOff>
    </xdr:to>
    <xdr:sp macro="" textlink="">
      <xdr:nvSpPr>
        <xdr:cNvPr id="144" name="楕円 143"/>
        <xdr:cNvSpPr/>
      </xdr:nvSpPr>
      <xdr:spPr>
        <a:xfrm>
          <a:off x="13271500" y="6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96846</xdr:rowOff>
    </xdr:from>
    <xdr:to>
      <xdr:col>72</xdr:col>
      <xdr:colOff>73025</xdr:colOff>
      <xdr:row>31</xdr:row>
      <xdr:rowOff>125993</xdr:rowOff>
    </xdr:to>
    <xdr:cxnSp macro="">
      <xdr:nvCxnSpPr>
        <xdr:cNvPr id="145" name="直線コネクタ 144"/>
        <xdr:cNvCxnSpPr/>
      </xdr:nvCxnSpPr>
      <xdr:spPr>
        <a:xfrm flipV="1">
          <a:off x="13322300" y="6183321"/>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153226</xdr:rowOff>
    </xdr:from>
    <xdr:to>
      <xdr:col>64</xdr:col>
      <xdr:colOff>123825</xdr:colOff>
      <xdr:row>32</xdr:row>
      <xdr:rowOff>83376</xdr:rowOff>
    </xdr:to>
    <xdr:sp macro="" textlink="">
      <xdr:nvSpPr>
        <xdr:cNvPr id="146" name="楕円 145"/>
        <xdr:cNvSpPr/>
      </xdr:nvSpPr>
      <xdr:spPr>
        <a:xfrm>
          <a:off x="12509500" y="6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125993</xdr:rowOff>
    </xdr:from>
    <xdr:to>
      <xdr:col>68</xdr:col>
      <xdr:colOff>73025</xdr:colOff>
      <xdr:row>32</xdr:row>
      <xdr:rowOff>32576</xdr:rowOff>
    </xdr:to>
    <xdr:cxnSp macro="">
      <xdr:nvCxnSpPr>
        <xdr:cNvPr id="147" name="直線コネクタ 146"/>
        <xdr:cNvCxnSpPr/>
      </xdr:nvCxnSpPr>
      <xdr:spPr>
        <a:xfrm flipV="1">
          <a:off x="12560300" y="6212468"/>
          <a:ext cx="762000" cy="7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136108</xdr:rowOff>
    </xdr:from>
    <xdr:to>
      <xdr:col>60</xdr:col>
      <xdr:colOff>123825</xdr:colOff>
      <xdr:row>32</xdr:row>
      <xdr:rowOff>66258</xdr:rowOff>
    </xdr:to>
    <xdr:sp macro="" textlink="">
      <xdr:nvSpPr>
        <xdr:cNvPr id="148" name="楕円 147"/>
        <xdr:cNvSpPr/>
      </xdr:nvSpPr>
      <xdr:spPr>
        <a:xfrm>
          <a:off x="11747500" y="62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15458</xdr:rowOff>
    </xdr:from>
    <xdr:to>
      <xdr:col>64</xdr:col>
      <xdr:colOff>73025</xdr:colOff>
      <xdr:row>32</xdr:row>
      <xdr:rowOff>32576</xdr:rowOff>
    </xdr:to>
    <xdr:cxnSp macro="">
      <xdr:nvCxnSpPr>
        <xdr:cNvPr id="149" name="直線コネクタ 148"/>
        <xdr:cNvCxnSpPr/>
      </xdr:nvCxnSpPr>
      <xdr:spPr>
        <a:xfrm>
          <a:off x="11798300" y="6273383"/>
          <a:ext cx="762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0"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1"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2"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3"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138773</xdr:rowOff>
    </xdr:from>
    <xdr:ext cx="469744" cy="259045"/>
    <xdr:sp macro="" textlink="">
      <xdr:nvSpPr>
        <xdr:cNvPr id="154" name="n_1mainValue債務償還比率"/>
        <xdr:cNvSpPr txBox="1"/>
      </xdr:nvSpPr>
      <xdr:spPr>
        <a:xfrm>
          <a:off x="13836727" y="622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167920</xdr:rowOff>
    </xdr:from>
    <xdr:ext cx="469744" cy="259045"/>
    <xdr:sp macro="" textlink="">
      <xdr:nvSpPr>
        <xdr:cNvPr id="155" name="n_2mainValue債務償還比率"/>
        <xdr:cNvSpPr txBox="1"/>
      </xdr:nvSpPr>
      <xdr:spPr>
        <a:xfrm>
          <a:off x="13087427" y="62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74503</xdr:rowOff>
    </xdr:from>
    <xdr:ext cx="469744" cy="259045"/>
    <xdr:sp macro="" textlink="">
      <xdr:nvSpPr>
        <xdr:cNvPr id="156" name="n_3mainValue債務償還比率"/>
        <xdr:cNvSpPr txBox="1"/>
      </xdr:nvSpPr>
      <xdr:spPr>
        <a:xfrm>
          <a:off x="12325427" y="63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57385</xdr:rowOff>
    </xdr:from>
    <xdr:ext cx="469744" cy="259045"/>
    <xdr:sp macro="" textlink="">
      <xdr:nvSpPr>
        <xdr:cNvPr id="157" name="n_4mainValue債務償還比率"/>
        <xdr:cNvSpPr txBox="1"/>
      </xdr:nvSpPr>
      <xdr:spPr>
        <a:xfrm>
          <a:off x="11563427" y="631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102870</xdr:rowOff>
    </xdr:to>
    <xdr:cxnSp macro="">
      <xdr:nvCxnSpPr>
        <xdr:cNvPr id="76" name="直線コネクタ 75"/>
        <xdr:cNvCxnSpPr/>
      </xdr:nvCxnSpPr>
      <xdr:spPr>
        <a:xfrm>
          <a:off x="3797300" y="62541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7" name="楕円 76"/>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81915</xdr:rowOff>
    </xdr:to>
    <xdr:cxnSp macro="">
      <xdr:nvCxnSpPr>
        <xdr:cNvPr id="78" name="直線コネクタ 77"/>
        <xdr:cNvCxnSpPr/>
      </xdr:nvCxnSpPr>
      <xdr:spPr>
        <a:xfrm>
          <a:off x="2908300" y="623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79"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0"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1"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2"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3" name="n_1mainValue【道路】&#10;有形固定資産減価償却率"/>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4" name="n_2mainValue【道路】&#10;有形固定資産減価償却率"/>
        <xdr:cNvSpPr txBox="1"/>
      </xdr:nvSpPr>
      <xdr:spPr>
        <a:xfrm>
          <a:off x="2705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5" name="直線コネクタ 9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6" name="テキスト ボックス 95"/>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8" name="テキスト ボックス 9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9" name="直線コネクタ 9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0" name="テキスト ボックス 9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3" name="直線コネクタ 10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4" name="テキスト ボックス 10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6" name="テキスト ボックス 10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7" name="直線コネクタ 10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8" name="テキスト ボックス 10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2" name="直線コネクタ 111"/>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3"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14" name="直線コネクタ 113"/>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15"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16" name="直線コネクタ 115"/>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17"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18" name="フローチャート: 判断 117"/>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19" name="フローチャート: 判断 118"/>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0" name="フローチャート: 判断 119"/>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1" name="フローチャート: 判断 120"/>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153044</xdr:rowOff>
    </xdr:from>
    <xdr:to>
      <xdr:col>36</xdr:col>
      <xdr:colOff>165100</xdr:colOff>
      <xdr:row>39</xdr:row>
      <xdr:rowOff>83194</xdr:rowOff>
    </xdr:to>
    <xdr:sp macro="" textlink="">
      <xdr:nvSpPr>
        <xdr:cNvPr id="122" name="フローチャート: 判断 121"/>
        <xdr:cNvSpPr/>
      </xdr:nvSpPr>
      <xdr:spPr>
        <a:xfrm>
          <a:off x="6921500" y="666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100381</xdr:rowOff>
    </xdr:from>
    <xdr:to>
      <xdr:col>55</xdr:col>
      <xdr:colOff>50800</xdr:colOff>
      <xdr:row>41</xdr:row>
      <xdr:rowOff>30531</xdr:rowOff>
    </xdr:to>
    <xdr:sp macro="" textlink="">
      <xdr:nvSpPr>
        <xdr:cNvPr id="128" name="楕円 127"/>
        <xdr:cNvSpPr/>
      </xdr:nvSpPr>
      <xdr:spPr>
        <a:xfrm>
          <a:off x="104267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78808</xdr:rowOff>
    </xdr:from>
    <xdr:ext cx="534377" cy="259045"/>
    <xdr:sp macro="" textlink="">
      <xdr:nvSpPr>
        <xdr:cNvPr id="129" name="【道路】&#10;一人当たり延長該当値テキスト"/>
        <xdr:cNvSpPr txBox="1"/>
      </xdr:nvSpPr>
      <xdr:spPr>
        <a:xfrm>
          <a:off x="10515600" y="6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104496</xdr:rowOff>
    </xdr:from>
    <xdr:to>
      <xdr:col>50</xdr:col>
      <xdr:colOff>165100</xdr:colOff>
      <xdr:row>41</xdr:row>
      <xdr:rowOff>34646</xdr:rowOff>
    </xdr:to>
    <xdr:sp macro="" textlink="">
      <xdr:nvSpPr>
        <xdr:cNvPr id="130" name="楕円 129"/>
        <xdr:cNvSpPr/>
      </xdr:nvSpPr>
      <xdr:spPr>
        <a:xfrm>
          <a:off x="9588500" y="69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151181</xdr:rowOff>
    </xdr:from>
    <xdr:to>
      <xdr:col>55</xdr:col>
      <xdr:colOff>0</xdr:colOff>
      <xdr:row>40</xdr:row>
      <xdr:rowOff>155296</xdr:rowOff>
    </xdr:to>
    <xdr:cxnSp macro="">
      <xdr:nvCxnSpPr>
        <xdr:cNvPr id="131" name="直線コネクタ 130"/>
        <xdr:cNvCxnSpPr/>
      </xdr:nvCxnSpPr>
      <xdr:spPr>
        <a:xfrm flipV="1">
          <a:off x="9639300" y="700918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108268</xdr:rowOff>
    </xdr:from>
    <xdr:to>
      <xdr:col>46</xdr:col>
      <xdr:colOff>38100</xdr:colOff>
      <xdr:row>41</xdr:row>
      <xdr:rowOff>38418</xdr:rowOff>
    </xdr:to>
    <xdr:sp macro="" textlink="">
      <xdr:nvSpPr>
        <xdr:cNvPr id="132" name="楕円 131"/>
        <xdr:cNvSpPr/>
      </xdr:nvSpPr>
      <xdr:spPr>
        <a:xfrm>
          <a:off x="8699500" y="69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155296</xdr:rowOff>
    </xdr:from>
    <xdr:to>
      <xdr:col>50</xdr:col>
      <xdr:colOff>114300</xdr:colOff>
      <xdr:row>40</xdr:row>
      <xdr:rowOff>159068</xdr:rowOff>
    </xdr:to>
    <xdr:cxnSp macro="">
      <xdr:nvCxnSpPr>
        <xdr:cNvPr id="133" name="直線コネクタ 132"/>
        <xdr:cNvCxnSpPr/>
      </xdr:nvCxnSpPr>
      <xdr:spPr>
        <a:xfrm flipV="1">
          <a:off x="8750300" y="701329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3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3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3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99722</xdr:rowOff>
    </xdr:from>
    <xdr:ext cx="534377" cy="259045"/>
    <xdr:sp macro="" textlink="">
      <xdr:nvSpPr>
        <xdr:cNvPr id="137" name="n_4aveValue【道路】&#10;一人当たり延長"/>
        <xdr:cNvSpPr txBox="1"/>
      </xdr:nvSpPr>
      <xdr:spPr>
        <a:xfrm>
          <a:off x="6705111" y="64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25773</xdr:rowOff>
    </xdr:from>
    <xdr:ext cx="534377" cy="259045"/>
    <xdr:sp macro="" textlink="">
      <xdr:nvSpPr>
        <xdr:cNvPr id="138" name="n_1mainValue【道路】&#10;一人当たり延長"/>
        <xdr:cNvSpPr txBox="1"/>
      </xdr:nvSpPr>
      <xdr:spPr>
        <a:xfrm>
          <a:off x="9359411" y="70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29545</xdr:rowOff>
    </xdr:from>
    <xdr:ext cx="534377" cy="259045"/>
    <xdr:sp macro="" textlink="">
      <xdr:nvSpPr>
        <xdr:cNvPr id="139" name="n_2mainValue【道路】&#10;一人当たり延長"/>
        <xdr:cNvSpPr txBox="1"/>
      </xdr:nvSpPr>
      <xdr:spPr>
        <a:xfrm>
          <a:off x="8483111" y="70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180" name="直線コネクタ 179"/>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181"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182" name="直線コネクタ 181"/>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83"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84" name="直線コネクタ 183"/>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185"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186" name="フローチャート: 判断 185"/>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187" name="フローチャート: 判断 186"/>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188" name="フローチャート: 判断 187"/>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189" name="フローチャート: 判断 188"/>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190" name="フローチャート: 判断 189"/>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6" name="楕円 195"/>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197"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198" name="楕円 197"/>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1905</xdr:rowOff>
    </xdr:to>
    <xdr:cxnSp macro="">
      <xdr:nvCxnSpPr>
        <xdr:cNvPr id="199" name="直線コネクタ 198"/>
        <xdr:cNvCxnSpPr/>
      </xdr:nvCxnSpPr>
      <xdr:spPr>
        <a:xfrm flipV="1">
          <a:off x="3797300" y="1417701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200" name="楕円 199"/>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24764</xdr:rowOff>
    </xdr:to>
    <xdr:cxnSp macro="">
      <xdr:nvCxnSpPr>
        <xdr:cNvPr id="201" name="直線コネクタ 200"/>
        <xdr:cNvCxnSpPr/>
      </xdr:nvCxnSpPr>
      <xdr:spPr>
        <a:xfrm flipV="1">
          <a:off x="2908300" y="14232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202"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03"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204"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05"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69232</xdr:rowOff>
    </xdr:from>
    <xdr:ext cx="405111" cy="259045"/>
    <xdr:sp macro="" textlink="">
      <xdr:nvSpPr>
        <xdr:cNvPr id="206" name="n_1main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07" name="n_2mainValue【公営住宅】&#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21" name="テキスト ボックス 22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23" name="テキスト ボックス 22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25" name="テキスト ボックス 22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7" name="テキスト ボックス 2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229" name="直線コネクタ 228"/>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230"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231" name="直線コネクタ 230"/>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232"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233" name="直線コネクタ 232"/>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234"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235" name="フローチャート: 判断 234"/>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236" name="フローチャート: 判断 235"/>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237" name="フローチャート: 判断 236"/>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238" name="フローチャート: 判断 237"/>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133192</xdr:rowOff>
    </xdr:from>
    <xdr:to>
      <xdr:col>36</xdr:col>
      <xdr:colOff>165100</xdr:colOff>
      <xdr:row>86</xdr:row>
      <xdr:rowOff>63342</xdr:rowOff>
    </xdr:to>
    <xdr:sp macro="" textlink="">
      <xdr:nvSpPr>
        <xdr:cNvPr id="239" name="フローチャート: 判断 238"/>
        <xdr:cNvSpPr/>
      </xdr:nvSpPr>
      <xdr:spPr>
        <a:xfrm>
          <a:off x="6921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86695</xdr:rowOff>
    </xdr:from>
    <xdr:to>
      <xdr:col>55</xdr:col>
      <xdr:colOff>50800</xdr:colOff>
      <xdr:row>86</xdr:row>
      <xdr:rowOff>16845</xdr:rowOff>
    </xdr:to>
    <xdr:sp macro="" textlink="">
      <xdr:nvSpPr>
        <xdr:cNvPr id="245" name="楕円 244"/>
        <xdr:cNvSpPr/>
      </xdr:nvSpPr>
      <xdr:spPr>
        <a:xfrm>
          <a:off x="10426700" y="146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46072</xdr:rowOff>
    </xdr:from>
    <xdr:ext cx="469744" cy="259045"/>
    <xdr:sp macro="" textlink="">
      <xdr:nvSpPr>
        <xdr:cNvPr id="246" name="【公営住宅】&#10;一人当たり面積該当値テキスト"/>
        <xdr:cNvSpPr txBox="1"/>
      </xdr:nvSpPr>
      <xdr:spPr>
        <a:xfrm>
          <a:off x="10515600" y="1444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87587</xdr:rowOff>
    </xdr:from>
    <xdr:to>
      <xdr:col>50</xdr:col>
      <xdr:colOff>165100</xdr:colOff>
      <xdr:row>86</xdr:row>
      <xdr:rowOff>17737</xdr:rowOff>
    </xdr:to>
    <xdr:sp macro="" textlink="">
      <xdr:nvSpPr>
        <xdr:cNvPr id="247" name="楕円 246"/>
        <xdr:cNvSpPr/>
      </xdr:nvSpPr>
      <xdr:spPr>
        <a:xfrm>
          <a:off x="9588500" y="14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137495</xdr:rowOff>
    </xdr:from>
    <xdr:to>
      <xdr:col>55</xdr:col>
      <xdr:colOff>0</xdr:colOff>
      <xdr:row>85</xdr:row>
      <xdr:rowOff>138387</xdr:rowOff>
    </xdr:to>
    <xdr:cxnSp macro="">
      <xdr:nvCxnSpPr>
        <xdr:cNvPr id="248" name="直線コネクタ 247"/>
        <xdr:cNvCxnSpPr/>
      </xdr:nvCxnSpPr>
      <xdr:spPr>
        <a:xfrm flipV="1">
          <a:off x="9639300" y="14710745"/>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88525</xdr:rowOff>
    </xdr:from>
    <xdr:to>
      <xdr:col>46</xdr:col>
      <xdr:colOff>38100</xdr:colOff>
      <xdr:row>86</xdr:row>
      <xdr:rowOff>18675</xdr:rowOff>
    </xdr:to>
    <xdr:sp macro="" textlink="">
      <xdr:nvSpPr>
        <xdr:cNvPr id="249" name="楕円 248"/>
        <xdr:cNvSpPr/>
      </xdr:nvSpPr>
      <xdr:spPr>
        <a:xfrm>
          <a:off x="8699500" y="146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138387</xdr:rowOff>
    </xdr:from>
    <xdr:to>
      <xdr:col>50</xdr:col>
      <xdr:colOff>114300</xdr:colOff>
      <xdr:row>85</xdr:row>
      <xdr:rowOff>139325</xdr:rowOff>
    </xdr:to>
    <xdr:cxnSp macro="">
      <xdr:nvCxnSpPr>
        <xdr:cNvPr id="250" name="直線コネクタ 249"/>
        <xdr:cNvCxnSpPr/>
      </xdr:nvCxnSpPr>
      <xdr:spPr>
        <a:xfrm flipV="1">
          <a:off x="8750300" y="14711637"/>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xdr:rowOff>
    </xdr:from>
    <xdr:ext cx="469744" cy="259045"/>
    <xdr:sp macro="" textlink="">
      <xdr:nvSpPr>
        <xdr:cNvPr id="251" name="n_1aveValue【公営住宅】&#10;一人当たり面積"/>
        <xdr:cNvSpPr txBox="1"/>
      </xdr:nvSpPr>
      <xdr:spPr>
        <a:xfrm>
          <a:off x="9391727" y="14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15174</xdr:rowOff>
    </xdr:from>
    <xdr:ext cx="469744" cy="259045"/>
    <xdr:sp macro="" textlink="">
      <xdr:nvSpPr>
        <xdr:cNvPr id="252" name="n_2aveValue【公営住宅】&#10;一人当たり面積"/>
        <xdr:cNvSpPr txBox="1"/>
      </xdr:nvSpPr>
      <xdr:spPr>
        <a:xfrm>
          <a:off x="85154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253"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79869</xdr:rowOff>
    </xdr:from>
    <xdr:ext cx="469744" cy="259045"/>
    <xdr:sp macro="" textlink="">
      <xdr:nvSpPr>
        <xdr:cNvPr id="254" name="n_4aveValue【公営住宅】&#10;一人当たり面積"/>
        <xdr:cNvSpPr txBox="1"/>
      </xdr:nvSpPr>
      <xdr:spPr>
        <a:xfrm>
          <a:off x="6737427" y="144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34264</xdr:rowOff>
    </xdr:from>
    <xdr:ext cx="469744" cy="259045"/>
    <xdr:sp macro="" textlink="">
      <xdr:nvSpPr>
        <xdr:cNvPr id="255" name="n_1mainValue【公営住宅】&#10;一人当たり面積"/>
        <xdr:cNvSpPr txBox="1"/>
      </xdr:nvSpPr>
      <xdr:spPr>
        <a:xfrm>
          <a:off x="9391727" y="14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35202</xdr:rowOff>
    </xdr:from>
    <xdr:ext cx="469744" cy="259045"/>
    <xdr:sp macro="" textlink="">
      <xdr:nvSpPr>
        <xdr:cNvPr id="256" name="n_2mainValue【公営住宅】&#10;一人当たり面積"/>
        <xdr:cNvSpPr txBox="1"/>
      </xdr:nvSpPr>
      <xdr:spPr>
        <a:xfrm>
          <a:off x="8515427" y="1443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3" name="テキスト ボックス 2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5" name="テキスト ボックス 2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3" name="テキスト ボックス 2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5" name="テキスト ボックス 2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297" name="直線コネクタ 296"/>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298"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299" name="直線コネクタ 298"/>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00"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01" name="直線コネクタ 300"/>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302"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303" name="フローチャート: 判断 302"/>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304" name="フローチャート: 判断 303"/>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05" name="フローチャート: 判断 30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306" name="フローチャート: 判断 305"/>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07" name="フローチャート: 判断 306"/>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313" name="楕円 312"/>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314" name="【認定こども園・幼稚園・保育所】&#10;有形固定資産減価償却率該当値テキスト"/>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315" name="楕円 314"/>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108585</xdr:rowOff>
    </xdr:to>
    <xdr:cxnSp macro="">
      <xdr:nvCxnSpPr>
        <xdr:cNvPr id="316" name="直線コネクタ 315"/>
        <xdr:cNvCxnSpPr/>
      </xdr:nvCxnSpPr>
      <xdr:spPr>
        <a:xfrm flipV="1">
          <a:off x="15481300" y="633031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317" name="楕円 316"/>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108585</xdr:rowOff>
    </xdr:to>
    <xdr:cxnSp macro="">
      <xdr:nvCxnSpPr>
        <xdr:cNvPr id="318" name="直線コネクタ 317"/>
        <xdr:cNvCxnSpPr/>
      </xdr:nvCxnSpPr>
      <xdr:spPr>
        <a:xfrm>
          <a:off x="14592300" y="63627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319"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320"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321"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22"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150512</xdr:rowOff>
    </xdr:from>
    <xdr:ext cx="405111" cy="259045"/>
    <xdr:sp macro="" textlink="">
      <xdr:nvSpPr>
        <xdr:cNvPr id="323" name="n_1mainValue【認定こども園・幼稚園・保育所】&#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324" name="n_2mainValue【認定こども園・幼稚園・保育所】&#10;有形固定資産減価償却率"/>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5" name="直線コネクタ 3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6" name="テキスト ボックス 33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7" name="直線コネクタ 3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8" name="テキスト ボックス 33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9" name="直線コネクタ 3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0" name="テキスト ボックス 33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1" name="直線コネクタ 3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2" name="テキスト ボックス 34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3" name="直線コネクタ 3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4" name="テキスト ボックス 34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5" name="直線コネクタ 3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6" name="テキスト ボックス 34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350" name="直線コネクタ 349"/>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35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352" name="直線コネクタ 35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353"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354" name="直線コネクタ 353"/>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355"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56" name="フローチャート: 判断 35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57" name="フローチャート: 判断 35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358" name="フローチャート: 判断 357"/>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359" name="フローチャート: 判断 358"/>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60" name="フローチャート: 判断 359"/>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366" name="楕円 365"/>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367" name="【認定こども園・幼稚園・保育所】&#10;一人当たり面積該当値テキスト"/>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146231</xdr:rowOff>
    </xdr:from>
    <xdr:to>
      <xdr:col>112</xdr:col>
      <xdr:colOff>38100</xdr:colOff>
      <xdr:row>41</xdr:row>
      <xdr:rowOff>76381</xdr:rowOff>
    </xdr:to>
    <xdr:sp macro="" textlink="">
      <xdr:nvSpPr>
        <xdr:cNvPr id="368" name="楕円 367"/>
        <xdr:cNvSpPr/>
      </xdr:nvSpPr>
      <xdr:spPr>
        <a:xfrm>
          <a:off x="2127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148046</xdr:rowOff>
    </xdr:from>
    <xdr:to>
      <xdr:col>116</xdr:col>
      <xdr:colOff>63500</xdr:colOff>
      <xdr:row>41</xdr:row>
      <xdr:rowOff>25581</xdr:rowOff>
    </xdr:to>
    <xdr:cxnSp macro="">
      <xdr:nvCxnSpPr>
        <xdr:cNvPr id="369" name="直線コネクタ 368"/>
        <xdr:cNvCxnSpPr/>
      </xdr:nvCxnSpPr>
      <xdr:spPr>
        <a:xfrm flipV="1">
          <a:off x="21323300" y="700604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146231</xdr:rowOff>
    </xdr:from>
    <xdr:to>
      <xdr:col>107</xdr:col>
      <xdr:colOff>101600</xdr:colOff>
      <xdr:row>41</xdr:row>
      <xdr:rowOff>76381</xdr:rowOff>
    </xdr:to>
    <xdr:sp macro="" textlink="">
      <xdr:nvSpPr>
        <xdr:cNvPr id="370" name="楕円 369"/>
        <xdr:cNvSpPr/>
      </xdr:nvSpPr>
      <xdr:spPr>
        <a:xfrm>
          <a:off x="2038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25581</xdr:rowOff>
    </xdr:from>
    <xdr:to>
      <xdr:col>111</xdr:col>
      <xdr:colOff>177800</xdr:colOff>
      <xdr:row>41</xdr:row>
      <xdr:rowOff>25581</xdr:rowOff>
    </xdr:to>
    <xdr:cxnSp macro="">
      <xdr:nvCxnSpPr>
        <xdr:cNvPr id="371" name="直線コネクタ 370"/>
        <xdr:cNvCxnSpPr/>
      </xdr:nvCxnSpPr>
      <xdr:spPr>
        <a:xfrm>
          <a:off x="20434300" y="705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72"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373"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374"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375"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67508</xdr:rowOff>
    </xdr:from>
    <xdr:ext cx="469744" cy="259045"/>
    <xdr:sp macro="" textlink="">
      <xdr:nvSpPr>
        <xdr:cNvPr id="376" name="n_1mainValue【認定こども園・幼稚園・保育所】&#10;一人当たり面積"/>
        <xdr:cNvSpPr txBox="1"/>
      </xdr:nvSpPr>
      <xdr:spPr>
        <a:xfrm>
          <a:off x="210757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377" name="n_2main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402" name="直線コネクタ 401"/>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403"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404" name="直線コネクタ 403"/>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0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06" name="直線コネクタ 40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407"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08" name="フローチャート: 判断 407"/>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09" name="フローチャート: 判断 4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10" name="フローチャート: 判断 409"/>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411" name="フローチャート: 判断 410"/>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55880</xdr:rowOff>
    </xdr:from>
    <xdr:to>
      <xdr:col>67</xdr:col>
      <xdr:colOff>101600</xdr:colOff>
      <xdr:row>59</xdr:row>
      <xdr:rowOff>157480</xdr:rowOff>
    </xdr:to>
    <xdr:sp macro="" textlink="">
      <xdr:nvSpPr>
        <xdr:cNvPr id="412" name="フローチャート: 判断 411"/>
        <xdr:cNvSpPr/>
      </xdr:nvSpPr>
      <xdr:spPr>
        <a:xfrm>
          <a:off x="12763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21590</xdr:rowOff>
    </xdr:from>
    <xdr:to>
      <xdr:col>85</xdr:col>
      <xdr:colOff>177800</xdr:colOff>
      <xdr:row>63</xdr:row>
      <xdr:rowOff>123190</xdr:rowOff>
    </xdr:to>
    <xdr:sp macro="" textlink="">
      <xdr:nvSpPr>
        <xdr:cNvPr id="418" name="楕円 417"/>
        <xdr:cNvSpPr/>
      </xdr:nvSpPr>
      <xdr:spPr>
        <a:xfrm>
          <a:off x="16268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17</xdr:rowOff>
    </xdr:from>
    <xdr:ext cx="405111" cy="259045"/>
    <xdr:sp macro="" textlink="">
      <xdr:nvSpPr>
        <xdr:cNvPr id="419" name="【学校施設】&#10;有形固定資産減価償却率該当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xdr:rowOff>
    </xdr:from>
    <xdr:to>
      <xdr:col>81</xdr:col>
      <xdr:colOff>101600</xdr:colOff>
      <xdr:row>63</xdr:row>
      <xdr:rowOff>104140</xdr:rowOff>
    </xdr:to>
    <xdr:sp macro="" textlink="">
      <xdr:nvSpPr>
        <xdr:cNvPr id="420" name="楕円 419"/>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72390</xdr:rowOff>
    </xdr:to>
    <xdr:cxnSp macro="">
      <xdr:nvCxnSpPr>
        <xdr:cNvPr id="421" name="直線コネクタ 420"/>
        <xdr:cNvCxnSpPr/>
      </xdr:nvCxnSpPr>
      <xdr:spPr>
        <a:xfrm>
          <a:off x="15481300" y="108546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422" name="楕円 421"/>
        <xdr:cNvSpPr/>
      </xdr:nvSpPr>
      <xdr:spPr>
        <a:xfrm>
          <a:off x="1454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64770</xdr:rowOff>
    </xdr:from>
    <xdr:to>
      <xdr:col>81</xdr:col>
      <xdr:colOff>50800</xdr:colOff>
      <xdr:row>63</xdr:row>
      <xdr:rowOff>53340</xdr:rowOff>
    </xdr:to>
    <xdr:cxnSp macro="">
      <xdr:nvCxnSpPr>
        <xdr:cNvPr id="423" name="直線コネクタ 422"/>
        <xdr:cNvCxnSpPr/>
      </xdr:nvCxnSpPr>
      <xdr:spPr>
        <a:xfrm>
          <a:off x="14592300" y="106946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24"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425"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426"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427" name="n_4ave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95267</xdr:rowOff>
    </xdr:from>
    <xdr:ext cx="405111" cy="259045"/>
    <xdr:sp macro="" textlink="">
      <xdr:nvSpPr>
        <xdr:cNvPr id="428" name="n_1mainValue【学校施設】&#10;有形固定資産減価償却率"/>
        <xdr:cNvSpPr txBox="1"/>
      </xdr:nvSpPr>
      <xdr:spPr>
        <a:xfrm>
          <a:off x="15266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429" name="n_2mainValue【学校施設】&#10;有形固定資産減価償却率"/>
        <xdr:cNvSpPr txBox="1"/>
      </xdr:nvSpPr>
      <xdr:spPr>
        <a:xfrm>
          <a:off x="14389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452" name="直線コネクタ 451"/>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453"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54" name="直線コネクタ 45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455"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456" name="直線コネクタ 455"/>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457"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458" name="フローチャート: 判断 457"/>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459" name="フローチャート: 判断 458"/>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460" name="フローチャート: 判断 459"/>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461" name="フローチャート: 判断 460"/>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26924</xdr:rowOff>
    </xdr:from>
    <xdr:to>
      <xdr:col>98</xdr:col>
      <xdr:colOff>38100</xdr:colOff>
      <xdr:row>60</xdr:row>
      <xdr:rowOff>128524</xdr:rowOff>
    </xdr:to>
    <xdr:sp macro="" textlink="">
      <xdr:nvSpPr>
        <xdr:cNvPr id="462" name="フローチャート: 判断 461"/>
        <xdr:cNvSpPr/>
      </xdr:nvSpPr>
      <xdr:spPr>
        <a:xfrm>
          <a:off x="18605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68" name="楕円 467"/>
        <xdr:cNvSpPr/>
      </xdr:nvSpPr>
      <xdr:spPr>
        <a:xfrm>
          <a:off x="22110700" y="104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10024</xdr:rowOff>
    </xdr:from>
    <xdr:ext cx="469744" cy="259045"/>
    <xdr:sp macro="" textlink="">
      <xdr:nvSpPr>
        <xdr:cNvPr id="469" name="【学校施設】&#10;一人当たり面積該当値テキスト"/>
        <xdr:cNvSpPr txBox="1"/>
      </xdr:nvSpPr>
      <xdr:spPr>
        <a:xfrm>
          <a:off x="22199600" y="102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169570</xdr:rowOff>
    </xdr:from>
    <xdr:to>
      <xdr:col>112</xdr:col>
      <xdr:colOff>38100</xdr:colOff>
      <xdr:row>61</xdr:row>
      <xdr:rowOff>99720</xdr:rowOff>
    </xdr:to>
    <xdr:sp macro="" textlink="">
      <xdr:nvSpPr>
        <xdr:cNvPr id="470" name="楕円 469"/>
        <xdr:cNvSpPr/>
      </xdr:nvSpPr>
      <xdr:spPr>
        <a:xfrm>
          <a:off x="21272500" y="104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37947</xdr:rowOff>
    </xdr:from>
    <xdr:to>
      <xdr:col>116</xdr:col>
      <xdr:colOff>63500</xdr:colOff>
      <xdr:row>61</xdr:row>
      <xdr:rowOff>48920</xdr:rowOff>
    </xdr:to>
    <xdr:cxnSp macro="">
      <xdr:nvCxnSpPr>
        <xdr:cNvPr id="471" name="直線コネクタ 470"/>
        <xdr:cNvCxnSpPr/>
      </xdr:nvCxnSpPr>
      <xdr:spPr>
        <a:xfrm flipV="1">
          <a:off x="21323300" y="1049639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9093</xdr:rowOff>
    </xdr:from>
    <xdr:to>
      <xdr:col>107</xdr:col>
      <xdr:colOff>101600</xdr:colOff>
      <xdr:row>61</xdr:row>
      <xdr:rowOff>110693</xdr:rowOff>
    </xdr:to>
    <xdr:sp macro="" textlink="">
      <xdr:nvSpPr>
        <xdr:cNvPr id="472" name="楕円 471"/>
        <xdr:cNvSpPr/>
      </xdr:nvSpPr>
      <xdr:spPr>
        <a:xfrm>
          <a:off x="20383500" y="104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48920</xdr:rowOff>
    </xdr:from>
    <xdr:to>
      <xdr:col>111</xdr:col>
      <xdr:colOff>177800</xdr:colOff>
      <xdr:row>61</xdr:row>
      <xdr:rowOff>59893</xdr:rowOff>
    </xdr:to>
    <xdr:cxnSp macro="">
      <xdr:nvCxnSpPr>
        <xdr:cNvPr id="473" name="直線コネクタ 472"/>
        <xdr:cNvCxnSpPr/>
      </xdr:nvCxnSpPr>
      <xdr:spPr>
        <a:xfrm flipV="1">
          <a:off x="20434300" y="105073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474"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475"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476"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477" name="n_4aveValue【学校施設】&#10;一人当たり面積"/>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116247</xdr:rowOff>
    </xdr:from>
    <xdr:ext cx="469744" cy="259045"/>
    <xdr:sp macro="" textlink="">
      <xdr:nvSpPr>
        <xdr:cNvPr id="478" name="n_1mainValue【学校施設】&#10;一人当たり面積"/>
        <xdr:cNvSpPr txBox="1"/>
      </xdr:nvSpPr>
      <xdr:spPr>
        <a:xfrm>
          <a:off x="210757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127220</xdr:rowOff>
    </xdr:from>
    <xdr:ext cx="469744" cy="259045"/>
    <xdr:sp macro="" textlink="">
      <xdr:nvSpPr>
        <xdr:cNvPr id="479" name="n_2mainValue【学校施設】&#10;一人当たり面積"/>
        <xdr:cNvSpPr txBox="1"/>
      </xdr:nvSpPr>
      <xdr:spPr>
        <a:xfrm>
          <a:off x="20199427" y="102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0" name="テキスト ボックス 4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1" name="直線コネクタ 49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492" name="テキスト ボックス 49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3" name="直線コネクタ 49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94" name="テキスト ボックス 49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95" name="直線コネクタ 49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6" name="テキスト ボックス 49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7" name="直線コネクタ 49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98" name="テキスト ボックス 49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0" name="テキスト ボックス 4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502" name="直線コネクタ 501"/>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503"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504" name="直線コネクタ 503"/>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505"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506" name="直線コネクタ 505"/>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507"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508" name="フローチャート: 判断 50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509" name="フローチャート: 判断 508"/>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510" name="フローチャート: 判断 509"/>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511" name="フローチャート: 判断 510"/>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161037</xdr:rowOff>
    </xdr:from>
    <xdr:to>
      <xdr:col>67</xdr:col>
      <xdr:colOff>101600</xdr:colOff>
      <xdr:row>79</xdr:row>
      <xdr:rowOff>91187</xdr:rowOff>
    </xdr:to>
    <xdr:sp macro="" textlink="">
      <xdr:nvSpPr>
        <xdr:cNvPr id="512" name="フローチャート: 判断 511"/>
        <xdr:cNvSpPr/>
      </xdr:nvSpPr>
      <xdr:spPr>
        <a:xfrm>
          <a:off x="12763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xdr:rowOff>
    </xdr:from>
    <xdr:to>
      <xdr:col>85</xdr:col>
      <xdr:colOff>177800</xdr:colOff>
      <xdr:row>83</xdr:row>
      <xdr:rowOff>116332</xdr:rowOff>
    </xdr:to>
    <xdr:sp macro="" textlink="">
      <xdr:nvSpPr>
        <xdr:cNvPr id="518" name="楕円 517"/>
        <xdr:cNvSpPr/>
      </xdr:nvSpPr>
      <xdr:spPr>
        <a:xfrm>
          <a:off x="16268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164609</xdr:rowOff>
    </xdr:from>
    <xdr:ext cx="405111" cy="259045"/>
    <xdr:sp macro="" textlink="">
      <xdr:nvSpPr>
        <xdr:cNvPr id="519" name="【児童館】&#10;有形固定資産減価償却率該当値テキスト"/>
        <xdr:cNvSpPr txBox="1"/>
      </xdr:nvSpPr>
      <xdr:spPr>
        <a:xfrm>
          <a:off x="16357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138176</xdr:rowOff>
    </xdr:from>
    <xdr:to>
      <xdr:col>81</xdr:col>
      <xdr:colOff>101600</xdr:colOff>
      <xdr:row>83</xdr:row>
      <xdr:rowOff>68326</xdr:rowOff>
    </xdr:to>
    <xdr:sp macro="" textlink="">
      <xdr:nvSpPr>
        <xdr:cNvPr id="520" name="楕円 519"/>
        <xdr:cNvSpPr/>
      </xdr:nvSpPr>
      <xdr:spPr>
        <a:xfrm>
          <a:off x="15430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17526</xdr:rowOff>
    </xdr:from>
    <xdr:to>
      <xdr:col>85</xdr:col>
      <xdr:colOff>127000</xdr:colOff>
      <xdr:row>83</xdr:row>
      <xdr:rowOff>65532</xdr:rowOff>
    </xdr:to>
    <xdr:cxnSp macro="">
      <xdr:nvCxnSpPr>
        <xdr:cNvPr id="521" name="直線コネクタ 520"/>
        <xdr:cNvCxnSpPr/>
      </xdr:nvCxnSpPr>
      <xdr:spPr>
        <a:xfrm>
          <a:off x="15481300" y="142478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522" name="楕円 521"/>
        <xdr:cNvSpPr/>
      </xdr:nvSpPr>
      <xdr:spPr>
        <a:xfrm>
          <a:off x="1454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17526</xdr:rowOff>
    </xdr:to>
    <xdr:cxnSp macro="">
      <xdr:nvCxnSpPr>
        <xdr:cNvPr id="523" name="直線コネクタ 522"/>
        <xdr:cNvCxnSpPr/>
      </xdr:nvCxnSpPr>
      <xdr:spPr>
        <a:xfrm>
          <a:off x="14592300" y="141998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524"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525"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526"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107714</xdr:rowOff>
    </xdr:from>
    <xdr:ext cx="405111" cy="259045"/>
    <xdr:sp macro="" textlink="">
      <xdr:nvSpPr>
        <xdr:cNvPr id="527" name="n_4aveValue【児童館】&#10;有形固定資産減価償却率"/>
        <xdr:cNvSpPr txBox="1"/>
      </xdr:nvSpPr>
      <xdr:spPr>
        <a:xfrm>
          <a:off x="12611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59453</xdr:rowOff>
    </xdr:from>
    <xdr:ext cx="405111" cy="259045"/>
    <xdr:sp macro="" textlink="">
      <xdr:nvSpPr>
        <xdr:cNvPr id="528" name="n_1mainValue【児童館】&#10;有形固定資産減価償却率"/>
        <xdr:cNvSpPr txBox="1"/>
      </xdr:nvSpPr>
      <xdr:spPr>
        <a:xfrm>
          <a:off x="152660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529" name="n_2mainValue【児童館】&#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553" name="直線コネクタ 552"/>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554"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555" name="直線コネクタ 55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556"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557" name="直線コネクタ 556"/>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558" name="【児童館】&#10;一人当たり面積平均値テキスト"/>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559" name="フローチャート: 判断 558"/>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560" name="フローチャート: 判断 559"/>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61" name="フローチャート: 判断 560"/>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62" name="フローチャート: 判断 561"/>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63" name="フローチャート: 判断 562"/>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569" name="楕円 568"/>
        <xdr:cNvSpPr/>
      </xdr:nvSpPr>
      <xdr:spPr>
        <a:xfrm>
          <a:off x="22110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74947</xdr:rowOff>
    </xdr:from>
    <xdr:ext cx="469744" cy="259045"/>
    <xdr:sp macro="" textlink="">
      <xdr:nvSpPr>
        <xdr:cNvPr id="570" name="【児童館】&#10;一人当たり面積該当値テキスト"/>
        <xdr:cNvSpPr txBox="1"/>
      </xdr:nvSpPr>
      <xdr:spPr>
        <a:xfrm>
          <a:off x="22199600"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59689</xdr:rowOff>
    </xdr:from>
    <xdr:to>
      <xdr:col>112</xdr:col>
      <xdr:colOff>38100</xdr:colOff>
      <xdr:row>83</xdr:row>
      <xdr:rowOff>161289</xdr:rowOff>
    </xdr:to>
    <xdr:sp macro="" textlink="">
      <xdr:nvSpPr>
        <xdr:cNvPr id="571" name="楕円 570"/>
        <xdr:cNvSpPr/>
      </xdr:nvSpPr>
      <xdr:spPr>
        <a:xfrm>
          <a:off x="2127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83</xdr:row>
      <xdr:rowOff>110489</xdr:rowOff>
    </xdr:to>
    <xdr:cxnSp macro="">
      <xdr:nvCxnSpPr>
        <xdr:cNvPr id="572" name="直線コネクタ 571"/>
        <xdr:cNvCxnSpPr/>
      </xdr:nvCxnSpPr>
      <xdr:spPr>
        <a:xfrm flipV="1">
          <a:off x="21323300" y="1433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573" name="楕円 572"/>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110489</xdr:rowOff>
    </xdr:from>
    <xdr:to>
      <xdr:col>111</xdr:col>
      <xdr:colOff>177800</xdr:colOff>
      <xdr:row>83</xdr:row>
      <xdr:rowOff>118111</xdr:rowOff>
    </xdr:to>
    <xdr:cxnSp macro="">
      <xdr:nvCxnSpPr>
        <xdr:cNvPr id="574" name="直線コネクタ 573"/>
        <xdr:cNvCxnSpPr/>
      </xdr:nvCxnSpPr>
      <xdr:spPr>
        <a:xfrm flipV="1">
          <a:off x="20434300" y="1434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575" name="n_1ave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76"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577"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78"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6366</xdr:rowOff>
    </xdr:from>
    <xdr:ext cx="469744" cy="259045"/>
    <xdr:sp macro="" textlink="">
      <xdr:nvSpPr>
        <xdr:cNvPr id="579" name="n_1mainValue【児童館】&#10;一人当たり面積"/>
        <xdr:cNvSpPr txBox="1"/>
      </xdr:nvSpPr>
      <xdr:spPr>
        <a:xfrm>
          <a:off x="21075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80" name="n_2main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93" name="テキスト ボックス 59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9" name="テキスト ボックス 59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1" name="テキスト ボックス 6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03" name="直線コネクタ 602"/>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04"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05" name="直線コネクタ 604"/>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06"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07" name="直線コネクタ 606"/>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08"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09" name="フローチャート: 判断 608"/>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10" name="フローチャート: 判断 609"/>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11" name="フローチャート: 判断 610"/>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12" name="フローチャート: 判断 611"/>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13" name="フローチャート: 判断 612"/>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100837</xdr:rowOff>
    </xdr:from>
    <xdr:to>
      <xdr:col>85</xdr:col>
      <xdr:colOff>177800</xdr:colOff>
      <xdr:row>103</xdr:row>
      <xdr:rowOff>30987</xdr:rowOff>
    </xdr:to>
    <xdr:sp macro="" textlink="">
      <xdr:nvSpPr>
        <xdr:cNvPr id="619" name="楕円 618"/>
        <xdr:cNvSpPr/>
      </xdr:nvSpPr>
      <xdr:spPr>
        <a:xfrm>
          <a:off x="162687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123714</xdr:rowOff>
    </xdr:from>
    <xdr:ext cx="405111" cy="259045"/>
    <xdr:sp macro="" textlink="">
      <xdr:nvSpPr>
        <xdr:cNvPr id="620" name="【公民館】&#10;有形固定資産減価償却率該当値テキスト"/>
        <xdr:cNvSpPr txBox="1"/>
      </xdr:nvSpPr>
      <xdr:spPr>
        <a:xfrm>
          <a:off x="16357600" y="174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57404</xdr:rowOff>
    </xdr:from>
    <xdr:to>
      <xdr:col>81</xdr:col>
      <xdr:colOff>101600</xdr:colOff>
      <xdr:row>103</xdr:row>
      <xdr:rowOff>159004</xdr:rowOff>
    </xdr:to>
    <xdr:sp macro="" textlink="">
      <xdr:nvSpPr>
        <xdr:cNvPr id="621" name="楕円 620"/>
        <xdr:cNvSpPr/>
      </xdr:nvSpPr>
      <xdr:spPr>
        <a:xfrm>
          <a:off x="15430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151637</xdr:rowOff>
    </xdr:from>
    <xdr:to>
      <xdr:col>85</xdr:col>
      <xdr:colOff>127000</xdr:colOff>
      <xdr:row>103</xdr:row>
      <xdr:rowOff>108204</xdr:rowOff>
    </xdr:to>
    <xdr:cxnSp macro="">
      <xdr:nvCxnSpPr>
        <xdr:cNvPr id="622" name="直線コネクタ 621"/>
        <xdr:cNvCxnSpPr/>
      </xdr:nvCxnSpPr>
      <xdr:spPr>
        <a:xfrm flipV="1">
          <a:off x="15481300" y="1763953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141987</xdr:rowOff>
    </xdr:from>
    <xdr:to>
      <xdr:col>76</xdr:col>
      <xdr:colOff>165100</xdr:colOff>
      <xdr:row>103</xdr:row>
      <xdr:rowOff>72137</xdr:rowOff>
    </xdr:to>
    <xdr:sp macro="" textlink="">
      <xdr:nvSpPr>
        <xdr:cNvPr id="623" name="楕円 622"/>
        <xdr:cNvSpPr/>
      </xdr:nvSpPr>
      <xdr:spPr>
        <a:xfrm>
          <a:off x="14541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21337</xdr:rowOff>
    </xdr:from>
    <xdr:to>
      <xdr:col>81</xdr:col>
      <xdr:colOff>50800</xdr:colOff>
      <xdr:row>103</xdr:row>
      <xdr:rowOff>108204</xdr:rowOff>
    </xdr:to>
    <xdr:cxnSp macro="">
      <xdr:nvCxnSpPr>
        <xdr:cNvPr id="624" name="直線コネクタ 623"/>
        <xdr:cNvCxnSpPr/>
      </xdr:nvCxnSpPr>
      <xdr:spPr>
        <a:xfrm>
          <a:off x="14592300" y="1768068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625"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26"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627"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628"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4081</xdr:rowOff>
    </xdr:from>
    <xdr:ext cx="405111" cy="259045"/>
    <xdr:sp macro="" textlink="">
      <xdr:nvSpPr>
        <xdr:cNvPr id="629" name="n_1mainValue【公民館】&#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88664</xdr:rowOff>
    </xdr:from>
    <xdr:ext cx="405111" cy="259045"/>
    <xdr:sp macro="" textlink="">
      <xdr:nvSpPr>
        <xdr:cNvPr id="630" name="n_2mainValue【公民館】&#10;有形固定資産減価償却率"/>
        <xdr:cNvSpPr txBox="1"/>
      </xdr:nvSpPr>
      <xdr:spPr>
        <a:xfrm>
          <a:off x="14389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656" name="直線コネクタ 655"/>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57"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58" name="直線コネクタ 657"/>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59"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60" name="直線コネクタ 659"/>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661"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62" name="フローチャート: 判断 661"/>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663" name="フローチャート: 判断 662"/>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664" name="フローチャート: 判断 663"/>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665" name="フローチャート: 判断 664"/>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666" name="フローチャート: 判断 665"/>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672" name="楕円 671"/>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673" name="【公民館】&#10;一人当たり面積該当値テキスト"/>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674" name="楕円 673"/>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106</xdr:row>
      <xdr:rowOff>95794</xdr:rowOff>
    </xdr:to>
    <xdr:cxnSp macro="">
      <xdr:nvCxnSpPr>
        <xdr:cNvPr id="675" name="直線コネクタ 674"/>
        <xdr:cNvCxnSpPr/>
      </xdr:nvCxnSpPr>
      <xdr:spPr>
        <a:xfrm flipV="1">
          <a:off x="21323300" y="18148663"/>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76" name="楕円 67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99061</xdr:rowOff>
    </xdr:to>
    <xdr:cxnSp macro="">
      <xdr:nvCxnSpPr>
        <xdr:cNvPr id="677" name="直線コネクタ 676"/>
        <xdr:cNvCxnSpPr/>
      </xdr:nvCxnSpPr>
      <xdr:spPr>
        <a:xfrm flipV="1">
          <a:off x="20434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678"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679"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680"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681" name="n_4aveValue【公民館】&#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682" name="n_1mainValue【公民館】&#10;一人当たり面積"/>
        <xdr:cNvSpPr txBox="1"/>
      </xdr:nvSpPr>
      <xdr:spPr>
        <a:xfrm>
          <a:off x="210757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83"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類似団体と比較して特に有形固定資産減価償却率が高くなっている施設類型は、学校施設であり、特に低くなっているのは道路である。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学校施設については、今後、「小・中学校適正配置計画」及び「個別施設計画」等に基づき、施設の老朽化対策について検討していく。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39,861
39,746
115.90
22,023,280
21,137,961
868,505
11,408,245
18,262,564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2" name="テキスト ボックス 6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64" name="直線コネクタ 63"/>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65"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66" name="直線コネクタ 65"/>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67"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68" name="直線コネクタ 67"/>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69"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70" name="フローチャート: 判断 69"/>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71" name="フローチャート: 判断 70"/>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72" name="フローチャート: 判断 71"/>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73" name="フローチャート: 判断 72"/>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74" name="フローチャート: 判断 73"/>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80" name="楕円 79"/>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81"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82" name="楕円 81"/>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83" name="直線コネクタ 82"/>
        <xdr:cNvCxnSpPr/>
      </xdr:nvCxnSpPr>
      <xdr:spPr>
        <a:xfrm>
          <a:off x="96393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84" name="楕円 83"/>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120650</xdr:rowOff>
    </xdr:to>
    <xdr:cxnSp macro="">
      <xdr:nvCxnSpPr>
        <xdr:cNvPr id="85" name="直線コネクタ 84"/>
        <xdr:cNvCxnSpPr/>
      </xdr:nvCxnSpPr>
      <xdr:spPr>
        <a:xfrm flipV="1">
          <a:off x="8750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86"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87"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88"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89" name="n_4ave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90"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91"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2" name="正方形/長方形 9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3" name="正方形/長方形 9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4" name="正方形/長方形 9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5" name="正方形/長方形 9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6" name="正方形/長方形 9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7" name="正方形/長方形 9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8" name="正方形/長方形 9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0" name="テキスト ボックス 9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1" name="直線コネクタ 10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2" name="テキスト ボックス 10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3" name="直線コネクタ 10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4" name="テキスト ボックス 10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5" name="直線コネクタ 10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6" name="テキスト ボックス 10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7" name="直線コネクタ 10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8" name="テキスト ボックス 10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9" name="直線コネクタ 10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0" name="テキスト ボックス 10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1" name="直線コネクタ 11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2" name="テキスト ボックス 11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3" name="直線コネクタ 11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4" name="テキスト ボックス 11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16" name="直線コネクタ 115"/>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8" name="直線コネクタ 11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19"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20" name="直線コネクタ 119"/>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21"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22" name="フローチャート: 判断 121"/>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23" name="フローチャート: 判断 122"/>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24" name="フローチャート: 判断 123"/>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25" name="フローチャート: 判断 124"/>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26" name="フローチャート: 判断 125"/>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7" name="テキスト ボックス 12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8" name="テキスト ボックス 12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9" name="テキスト ボックス 12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0" name="テキスト ボックス 12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1" name="テキスト ボックス 13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32" name="楕円 131"/>
        <xdr:cNvSpPr/>
      </xdr:nvSpPr>
      <xdr:spPr>
        <a:xfrm>
          <a:off x="4584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64152</xdr:rowOff>
    </xdr:from>
    <xdr:ext cx="405111" cy="259045"/>
    <xdr:sp macro="" textlink="">
      <xdr:nvSpPr>
        <xdr:cNvPr id="133" name="【体育館・プール】&#10;有形固定資産減価償却率該当値テキスト"/>
        <xdr:cNvSpPr txBox="1"/>
      </xdr:nvSpPr>
      <xdr:spPr>
        <a:xfrm>
          <a:off x="4673600" y="966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34" name="楕円 133"/>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56</xdr:row>
      <xdr:rowOff>161925</xdr:rowOff>
    </xdr:to>
    <xdr:cxnSp macro="">
      <xdr:nvCxnSpPr>
        <xdr:cNvPr id="135" name="直線コネクタ 134"/>
        <xdr:cNvCxnSpPr/>
      </xdr:nvCxnSpPr>
      <xdr:spPr>
        <a:xfrm>
          <a:off x="3797300" y="97555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xdr:rowOff>
    </xdr:from>
    <xdr:to>
      <xdr:col>15</xdr:col>
      <xdr:colOff>101600</xdr:colOff>
      <xdr:row>56</xdr:row>
      <xdr:rowOff>109855</xdr:rowOff>
    </xdr:to>
    <xdr:sp macro="" textlink="">
      <xdr:nvSpPr>
        <xdr:cNvPr id="136" name="楕円 135"/>
        <xdr:cNvSpPr/>
      </xdr:nvSpPr>
      <xdr:spPr>
        <a:xfrm>
          <a:off x="2857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59055</xdr:rowOff>
    </xdr:from>
    <xdr:to>
      <xdr:col>19</xdr:col>
      <xdr:colOff>177800</xdr:colOff>
      <xdr:row>56</xdr:row>
      <xdr:rowOff>154305</xdr:rowOff>
    </xdr:to>
    <xdr:cxnSp macro="">
      <xdr:nvCxnSpPr>
        <xdr:cNvPr id="137" name="直線コネクタ 136"/>
        <xdr:cNvCxnSpPr/>
      </xdr:nvCxnSpPr>
      <xdr:spPr>
        <a:xfrm>
          <a:off x="2908300" y="96602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38"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39"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40"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41"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50182</xdr:rowOff>
    </xdr:from>
    <xdr:ext cx="405111" cy="259045"/>
    <xdr:sp macro="" textlink="">
      <xdr:nvSpPr>
        <xdr:cNvPr id="142" name="n_1mainValue【体育館・プール】&#10;有形固定資産減価償却率"/>
        <xdr:cNvSpPr txBox="1"/>
      </xdr:nvSpPr>
      <xdr:spPr>
        <a:xfrm>
          <a:off x="3582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126382</xdr:rowOff>
    </xdr:from>
    <xdr:ext cx="405111" cy="259045"/>
    <xdr:sp macro="" textlink="">
      <xdr:nvSpPr>
        <xdr:cNvPr id="143" name="n_2mainValue【体育館・プール】&#10;有形固定資産減価償却率"/>
        <xdr:cNvSpPr txBox="1"/>
      </xdr:nvSpPr>
      <xdr:spPr>
        <a:xfrm>
          <a:off x="2705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5" name="テキスト ボックス 15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7" name="テキスト ボックス 15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9" name="テキスト ボックス 15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1" name="テキスト ボックス 16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3" name="テキスト ボックス 16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167" name="直線コネクタ 16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16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169" name="直線コネクタ 16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17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171" name="直線コネクタ 17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7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73" name="フローチャート: 判断 17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74" name="フローチャート: 判断 17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175" name="フローチャート: 判断 17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176" name="フローチャート: 判断 17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77" name="フローチャート: 判断 176"/>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183" name="楕円 182"/>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154322</xdr:rowOff>
    </xdr:from>
    <xdr:ext cx="469744" cy="259045"/>
    <xdr:sp macro="" textlink="">
      <xdr:nvSpPr>
        <xdr:cNvPr id="184" name="【体育館・プール】&#10;一人当たり面積該当値テキスト"/>
        <xdr:cNvSpPr txBox="1"/>
      </xdr:nvSpPr>
      <xdr:spPr>
        <a:xfrm>
          <a:off x="10515600"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xdr:rowOff>
    </xdr:from>
    <xdr:to>
      <xdr:col>50</xdr:col>
      <xdr:colOff>165100</xdr:colOff>
      <xdr:row>62</xdr:row>
      <xdr:rowOff>109855</xdr:rowOff>
    </xdr:to>
    <xdr:sp macro="" textlink="">
      <xdr:nvSpPr>
        <xdr:cNvPr id="185" name="楕円 184"/>
        <xdr:cNvSpPr/>
      </xdr:nvSpPr>
      <xdr:spPr>
        <a:xfrm>
          <a:off x="958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59055</xdr:rowOff>
    </xdr:to>
    <xdr:cxnSp macro="">
      <xdr:nvCxnSpPr>
        <xdr:cNvPr id="186" name="直線コネクタ 185"/>
        <xdr:cNvCxnSpPr/>
      </xdr:nvCxnSpPr>
      <xdr:spPr>
        <a:xfrm flipV="1">
          <a:off x="9639300" y="10685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187" name="楕円 186"/>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59055</xdr:rowOff>
    </xdr:from>
    <xdr:to>
      <xdr:col>50</xdr:col>
      <xdr:colOff>114300</xdr:colOff>
      <xdr:row>62</xdr:row>
      <xdr:rowOff>62865</xdr:rowOff>
    </xdr:to>
    <xdr:cxnSp macro="">
      <xdr:nvCxnSpPr>
        <xdr:cNvPr id="188" name="直線コネクタ 187"/>
        <xdr:cNvCxnSpPr/>
      </xdr:nvCxnSpPr>
      <xdr:spPr>
        <a:xfrm flipV="1">
          <a:off x="8750300" y="106889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189"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190"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191"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92"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100982</xdr:rowOff>
    </xdr:from>
    <xdr:ext cx="469744" cy="259045"/>
    <xdr:sp macro="" textlink="">
      <xdr:nvSpPr>
        <xdr:cNvPr id="193" name="n_1mainValue【体育館・プール】&#10;一人当たり面積"/>
        <xdr:cNvSpPr txBox="1"/>
      </xdr:nvSpPr>
      <xdr:spPr>
        <a:xfrm>
          <a:off x="93917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194" name="n_2main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21" name="テキスト ボックス 22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23" name="テキスト ボックス 22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31" name="テキスト ボックス 2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33" name="テキスト ボックス 23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235" name="直線コネクタ 234"/>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3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37" name="直線コネクタ 23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238"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239" name="直線コネクタ 238"/>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240"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241" name="フローチャート: 判断 240"/>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242" name="フローチャート: 判断 241"/>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243" name="フローチャート: 判断 242"/>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244" name="フローチャート: 判断 243"/>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158750</xdr:rowOff>
    </xdr:from>
    <xdr:to>
      <xdr:col>6</xdr:col>
      <xdr:colOff>38100</xdr:colOff>
      <xdr:row>103</xdr:row>
      <xdr:rowOff>88900</xdr:rowOff>
    </xdr:to>
    <xdr:sp macro="" textlink="">
      <xdr:nvSpPr>
        <xdr:cNvPr id="245" name="フローチャート: 判断 244"/>
        <xdr:cNvSpPr/>
      </xdr:nvSpPr>
      <xdr:spPr>
        <a:xfrm>
          <a:off x="1079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6" name="テキスト ボックス 2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7" name="テキスト ボックス 2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8" name="テキスト ボックス 2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9" name="テキスト ボックス 2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0" name="テキスト ボックス 2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90170</xdr:rowOff>
    </xdr:from>
    <xdr:to>
      <xdr:col>24</xdr:col>
      <xdr:colOff>114300</xdr:colOff>
      <xdr:row>109</xdr:row>
      <xdr:rowOff>20320</xdr:rowOff>
    </xdr:to>
    <xdr:sp macro="" textlink="">
      <xdr:nvSpPr>
        <xdr:cNvPr id="251" name="楕円 250"/>
        <xdr:cNvSpPr/>
      </xdr:nvSpPr>
      <xdr:spPr>
        <a:xfrm>
          <a:off x="45847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5097</xdr:rowOff>
    </xdr:from>
    <xdr:ext cx="405111" cy="259045"/>
    <xdr:sp macro="" textlink="">
      <xdr:nvSpPr>
        <xdr:cNvPr id="252" name="【市民会館】&#10;有形固定資産減価償却率該当値テキスト"/>
        <xdr:cNvSpPr txBox="1"/>
      </xdr:nvSpPr>
      <xdr:spPr>
        <a:xfrm>
          <a:off x="4673600" y="185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15875</xdr:rowOff>
    </xdr:from>
    <xdr:to>
      <xdr:col>20</xdr:col>
      <xdr:colOff>38100</xdr:colOff>
      <xdr:row>108</xdr:row>
      <xdr:rowOff>117475</xdr:rowOff>
    </xdr:to>
    <xdr:sp macro="" textlink="">
      <xdr:nvSpPr>
        <xdr:cNvPr id="253" name="楕円 252"/>
        <xdr:cNvSpPr/>
      </xdr:nvSpPr>
      <xdr:spPr>
        <a:xfrm>
          <a:off x="3746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66675</xdr:rowOff>
    </xdr:from>
    <xdr:to>
      <xdr:col>24</xdr:col>
      <xdr:colOff>63500</xdr:colOff>
      <xdr:row>108</xdr:row>
      <xdr:rowOff>140970</xdr:rowOff>
    </xdr:to>
    <xdr:cxnSp macro="">
      <xdr:nvCxnSpPr>
        <xdr:cNvPr id="254" name="直線コネクタ 253"/>
        <xdr:cNvCxnSpPr/>
      </xdr:nvCxnSpPr>
      <xdr:spPr>
        <a:xfrm>
          <a:off x="3797300" y="185832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118745</xdr:rowOff>
    </xdr:from>
    <xdr:to>
      <xdr:col>15</xdr:col>
      <xdr:colOff>101600</xdr:colOff>
      <xdr:row>108</xdr:row>
      <xdr:rowOff>48895</xdr:rowOff>
    </xdr:to>
    <xdr:sp macro="" textlink="">
      <xdr:nvSpPr>
        <xdr:cNvPr id="255" name="楕円 254"/>
        <xdr:cNvSpPr/>
      </xdr:nvSpPr>
      <xdr:spPr>
        <a:xfrm>
          <a:off x="2857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169545</xdr:rowOff>
    </xdr:from>
    <xdr:to>
      <xdr:col>19</xdr:col>
      <xdr:colOff>177800</xdr:colOff>
      <xdr:row>108</xdr:row>
      <xdr:rowOff>66675</xdr:rowOff>
    </xdr:to>
    <xdr:cxnSp macro="">
      <xdr:nvCxnSpPr>
        <xdr:cNvPr id="256" name="直線コネクタ 255"/>
        <xdr:cNvCxnSpPr/>
      </xdr:nvCxnSpPr>
      <xdr:spPr>
        <a:xfrm>
          <a:off x="2908300" y="185146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257"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258"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259"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105427</xdr:rowOff>
    </xdr:from>
    <xdr:ext cx="405111" cy="259045"/>
    <xdr:sp macro="" textlink="">
      <xdr:nvSpPr>
        <xdr:cNvPr id="260" name="n_4aveValue【市民会館】&#10;有形固定資産減価償却率"/>
        <xdr:cNvSpPr txBox="1"/>
      </xdr:nvSpPr>
      <xdr:spPr>
        <a:xfrm>
          <a:off x="927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108602</xdr:rowOff>
    </xdr:from>
    <xdr:ext cx="405111" cy="259045"/>
    <xdr:sp macro="" textlink="">
      <xdr:nvSpPr>
        <xdr:cNvPr id="261" name="n_1mainValue【市民会館】&#10;有形固定資産減価償却率"/>
        <xdr:cNvSpPr txBox="1"/>
      </xdr:nvSpPr>
      <xdr:spPr>
        <a:xfrm>
          <a:off x="3582044"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40022</xdr:rowOff>
    </xdr:from>
    <xdr:ext cx="405111" cy="259045"/>
    <xdr:sp macro="" textlink="">
      <xdr:nvSpPr>
        <xdr:cNvPr id="262" name="n_2mainValue【市民会館】&#10;有形固定資産減価償却率"/>
        <xdr:cNvSpPr txBox="1"/>
      </xdr:nvSpPr>
      <xdr:spPr>
        <a:xfrm>
          <a:off x="2705744"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3" name="直線コネクタ 2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4" name="テキスト ボックス 2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5" name="直線コネクタ 2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6" name="テキスト ボックス 2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7" name="直線コネクタ 2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8" name="テキスト ボックス 2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9" name="直線コネクタ 2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0" name="テキスト ボックス 2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1" name="直線コネクタ 2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2" name="テキスト ボックス 2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3" name="直線コネクタ 2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4" name="テキスト ボックス 2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5" name="直線コネクタ 2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6" name="テキスト ボックス 2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288" name="直線コネクタ 287"/>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89"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90" name="直線コネクタ 289"/>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91"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92" name="直線コネクタ 291"/>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293"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294" name="フローチャート: 判断 293"/>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295" name="フローチャート: 判断 294"/>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296" name="フローチャート: 判断 295"/>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297" name="フローチャート: 判断 296"/>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298" name="フローチャート: 判断 297"/>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144599</xdr:rowOff>
    </xdr:from>
    <xdr:to>
      <xdr:col>55</xdr:col>
      <xdr:colOff>50800</xdr:colOff>
      <xdr:row>108</xdr:row>
      <xdr:rowOff>74749</xdr:rowOff>
    </xdr:to>
    <xdr:sp macro="" textlink="">
      <xdr:nvSpPr>
        <xdr:cNvPr id="304" name="楕円 303"/>
        <xdr:cNvSpPr/>
      </xdr:nvSpPr>
      <xdr:spPr>
        <a:xfrm>
          <a:off x="10426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123026</xdr:rowOff>
    </xdr:from>
    <xdr:ext cx="469744" cy="259045"/>
    <xdr:sp macro="" textlink="">
      <xdr:nvSpPr>
        <xdr:cNvPr id="305" name="【市民会館】&#10;一人当たり面積該当値テキスト"/>
        <xdr:cNvSpPr txBox="1"/>
      </xdr:nvSpPr>
      <xdr:spPr>
        <a:xfrm>
          <a:off x="10515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120106</xdr:rowOff>
    </xdr:from>
    <xdr:to>
      <xdr:col>50</xdr:col>
      <xdr:colOff>165100</xdr:colOff>
      <xdr:row>108</xdr:row>
      <xdr:rowOff>50256</xdr:rowOff>
    </xdr:to>
    <xdr:sp macro="" textlink="">
      <xdr:nvSpPr>
        <xdr:cNvPr id="306" name="楕円 305"/>
        <xdr:cNvSpPr/>
      </xdr:nvSpPr>
      <xdr:spPr>
        <a:xfrm>
          <a:off x="9588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170906</xdr:rowOff>
    </xdr:from>
    <xdr:to>
      <xdr:col>55</xdr:col>
      <xdr:colOff>0</xdr:colOff>
      <xdr:row>108</xdr:row>
      <xdr:rowOff>23949</xdr:rowOff>
    </xdr:to>
    <xdr:cxnSp macro="">
      <xdr:nvCxnSpPr>
        <xdr:cNvPr id="307" name="直線コネクタ 306"/>
        <xdr:cNvCxnSpPr/>
      </xdr:nvCxnSpPr>
      <xdr:spPr>
        <a:xfrm>
          <a:off x="9639300" y="185160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121738</xdr:rowOff>
    </xdr:from>
    <xdr:to>
      <xdr:col>46</xdr:col>
      <xdr:colOff>38100</xdr:colOff>
      <xdr:row>108</xdr:row>
      <xdr:rowOff>51888</xdr:rowOff>
    </xdr:to>
    <xdr:sp macro="" textlink="">
      <xdr:nvSpPr>
        <xdr:cNvPr id="308" name="楕円 307"/>
        <xdr:cNvSpPr/>
      </xdr:nvSpPr>
      <xdr:spPr>
        <a:xfrm>
          <a:off x="8699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170906</xdr:rowOff>
    </xdr:from>
    <xdr:to>
      <xdr:col>50</xdr:col>
      <xdr:colOff>114300</xdr:colOff>
      <xdr:row>108</xdr:row>
      <xdr:rowOff>1088</xdr:rowOff>
    </xdr:to>
    <xdr:cxnSp macro="">
      <xdr:nvCxnSpPr>
        <xdr:cNvPr id="309" name="直線コネクタ 308"/>
        <xdr:cNvCxnSpPr/>
      </xdr:nvCxnSpPr>
      <xdr:spPr>
        <a:xfrm flipV="1">
          <a:off x="8750300" y="1851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310"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11"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312"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313" name="n_4aveValue【市民会館】&#10;一人当たり面積"/>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41383</xdr:rowOff>
    </xdr:from>
    <xdr:ext cx="469744" cy="259045"/>
    <xdr:sp macro="" textlink="">
      <xdr:nvSpPr>
        <xdr:cNvPr id="314" name="n_1mainValue【市民会館】&#10;一人当たり面積"/>
        <xdr:cNvSpPr txBox="1"/>
      </xdr:nvSpPr>
      <xdr:spPr>
        <a:xfrm>
          <a:off x="93917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43015</xdr:rowOff>
    </xdr:from>
    <xdr:ext cx="469744" cy="259045"/>
    <xdr:sp macro="" textlink="">
      <xdr:nvSpPr>
        <xdr:cNvPr id="315" name="n_2mainValue【市民会館】&#10;一人当たり面積"/>
        <xdr:cNvSpPr txBox="1"/>
      </xdr:nvSpPr>
      <xdr:spPr>
        <a:xfrm>
          <a:off x="8515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8" name="テキスト ボックス 32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8" name="テキスト ボックス 33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340" name="直線コネクタ 339"/>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341"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342" name="直線コネクタ 341"/>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343"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344" name="直線コネクタ 343"/>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345"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46" name="フローチャート: 判断 345"/>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347" name="フローチャート: 判断 346"/>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348" name="フローチャート: 判断 347"/>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349" name="フローチャート: 判断 348"/>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50" name="フローチャート: 判断 349"/>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356" name="楕円 355"/>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357"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358" name="楕円 357"/>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38</xdr:row>
      <xdr:rowOff>165735</xdr:rowOff>
    </xdr:to>
    <xdr:cxnSp macro="">
      <xdr:nvCxnSpPr>
        <xdr:cNvPr id="359" name="直線コネクタ 358"/>
        <xdr:cNvCxnSpPr/>
      </xdr:nvCxnSpPr>
      <xdr:spPr>
        <a:xfrm>
          <a:off x="15481300" y="6377940"/>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360" name="楕円 359"/>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57150</xdr:rowOff>
    </xdr:to>
    <xdr:cxnSp macro="">
      <xdr:nvCxnSpPr>
        <xdr:cNvPr id="361" name="直線コネクタ 360"/>
        <xdr:cNvCxnSpPr/>
      </xdr:nvCxnSpPr>
      <xdr:spPr>
        <a:xfrm flipV="1">
          <a:off x="14592300" y="6377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362"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363"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364"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65"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366" name="n_1mainValue【一般廃棄物処理施設】&#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367" name="n_2main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9" name="テキスト ボックス 37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1" name="テキスト ボックス 38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3" name="テキスト ボックス 38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5" name="テキスト ボックス 38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7" name="テキスト ボックス 3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389" name="直線コネクタ 388"/>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39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391" name="直線コネクタ 39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392"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393" name="直線コネクタ 392"/>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394" name="【一般廃棄物処理施設】&#10;一人当たり有形固定資産（償却資産）額平均値テキスト"/>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395" name="フローチャート: 判断 394"/>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396" name="フローチャート: 判断 395"/>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397" name="フローチャート: 判断 396"/>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398" name="フローチャート: 判断 397"/>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399" name="フローチャート: 判断 398"/>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75299</xdr:rowOff>
    </xdr:from>
    <xdr:to>
      <xdr:col>116</xdr:col>
      <xdr:colOff>114300</xdr:colOff>
      <xdr:row>42</xdr:row>
      <xdr:rowOff>5449</xdr:rowOff>
    </xdr:to>
    <xdr:sp macro="" textlink="">
      <xdr:nvSpPr>
        <xdr:cNvPr id="405" name="楕円 404"/>
        <xdr:cNvSpPr/>
      </xdr:nvSpPr>
      <xdr:spPr>
        <a:xfrm>
          <a:off x="22110700" y="7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161676</xdr:rowOff>
    </xdr:from>
    <xdr:ext cx="469744" cy="259045"/>
    <xdr:sp macro="" textlink="">
      <xdr:nvSpPr>
        <xdr:cNvPr id="406" name="【一般廃棄物処理施設】&#10;一人当たり有形固定資産（償却資産）額該当値テキスト"/>
        <xdr:cNvSpPr txBox="1"/>
      </xdr:nvSpPr>
      <xdr:spPr>
        <a:xfrm>
          <a:off x="22199600" y="70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76977</xdr:rowOff>
    </xdr:from>
    <xdr:to>
      <xdr:col>112</xdr:col>
      <xdr:colOff>38100</xdr:colOff>
      <xdr:row>42</xdr:row>
      <xdr:rowOff>7127</xdr:rowOff>
    </xdr:to>
    <xdr:sp macro="" textlink="">
      <xdr:nvSpPr>
        <xdr:cNvPr id="407" name="楕円 406"/>
        <xdr:cNvSpPr/>
      </xdr:nvSpPr>
      <xdr:spPr>
        <a:xfrm>
          <a:off x="21272500" y="7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126099</xdr:rowOff>
    </xdr:from>
    <xdr:to>
      <xdr:col>116</xdr:col>
      <xdr:colOff>63500</xdr:colOff>
      <xdr:row>41</xdr:row>
      <xdr:rowOff>127777</xdr:rowOff>
    </xdr:to>
    <xdr:cxnSp macro="">
      <xdr:nvCxnSpPr>
        <xdr:cNvPr id="408" name="直線コネクタ 407"/>
        <xdr:cNvCxnSpPr/>
      </xdr:nvCxnSpPr>
      <xdr:spPr>
        <a:xfrm flipV="1">
          <a:off x="21323300" y="7155549"/>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77429</xdr:rowOff>
    </xdr:from>
    <xdr:to>
      <xdr:col>107</xdr:col>
      <xdr:colOff>101600</xdr:colOff>
      <xdr:row>42</xdr:row>
      <xdr:rowOff>7579</xdr:rowOff>
    </xdr:to>
    <xdr:sp macro="" textlink="">
      <xdr:nvSpPr>
        <xdr:cNvPr id="409" name="楕円 408"/>
        <xdr:cNvSpPr/>
      </xdr:nvSpPr>
      <xdr:spPr>
        <a:xfrm>
          <a:off x="20383500" y="71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127777</xdr:rowOff>
    </xdr:from>
    <xdr:to>
      <xdr:col>111</xdr:col>
      <xdr:colOff>177800</xdr:colOff>
      <xdr:row>41</xdr:row>
      <xdr:rowOff>128229</xdr:rowOff>
    </xdr:to>
    <xdr:cxnSp macro="">
      <xdr:nvCxnSpPr>
        <xdr:cNvPr id="410" name="直線コネクタ 409"/>
        <xdr:cNvCxnSpPr/>
      </xdr:nvCxnSpPr>
      <xdr:spPr>
        <a:xfrm flipV="1">
          <a:off x="20434300" y="7157227"/>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411"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412"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413"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414"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169704</xdr:rowOff>
    </xdr:from>
    <xdr:ext cx="469744" cy="259045"/>
    <xdr:sp macro="" textlink="">
      <xdr:nvSpPr>
        <xdr:cNvPr id="415" name="n_1mainValue【一般廃棄物処理施設】&#10;一人当たり有形固定資産（償却資産）額"/>
        <xdr:cNvSpPr txBox="1"/>
      </xdr:nvSpPr>
      <xdr:spPr>
        <a:xfrm>
          <a:off x="21075728" y="71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170156</xdr:rowOff>
    </xdr:from>
    <xdr:ext cx="469744" cy="259045"/>
    <xdr:sp macro="" textlink="">
      <xdr:nvSpPr>
        <xdr:cNvPr id="416" name="n_2mainValue【一般廃棄物処理施設】&#10;一人当たり有形固定資産（償却資産）額"/>
        <xdr:cNvSpPr txBox="1"/>
      </xdr:nvSpPr>
      <xdr:spPr>
        <a:xfrm>
          <a:off x="20199428" y="71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9" name="テキスト ボックス 42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439" name="直線コネクタ 438"/>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40"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41" name="直線コネクタ 44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442"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43" name="直線コネクタ 442"/>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444"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45" name="フローチャート: 判断 444"/>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446" name="フローチャート: 判断 445"/>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447" name="フローチャート: 判断 446"/>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448" name="フローチャート: 判断 447"/>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15494</xdr:rowOff>
    </xdr:from>
    <xdr:to>
      <xdr:col>67</xdr:col>
      <xdr:colOff>101600</xdr:colOff>
      <xdr:row>56</xdr:row>
      <xdr:rowOff>117094</xdr:rowOff>
    </xdr:to>
    <xdr:sp macro="" textlink="">
      <xdr:nvSpPr>
        <xdr:cNvPr id="449" name="フローチャート: 判断 448"/>
        <xdr:cNvSpPr/>
      </xdr:nvSpPr>
      <xdr:spPr>
        <a:xfrm>
          <a:off x="12763500" y="961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55" name="楕円 454"/>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30497</xdr:rowOff>
    </xdr:from>
    <xdr:ext cx="405111" cy="259045"/>
    <xdr:sp macro="" textlink="">
      <xdr:nvSpPr>
        <xdr:cNvPr id="456" name="【保健センター・保健所】&#10;有形固定資産減価償却率該当値テキスト"/>
        <xdr:cNvSpPr txBox="1"/>
      </xdr:nvSpPr>
      <xdr:spPr>
        <a:xfrm>
          <a:off x="16357600"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457" name="楕円 456"/>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102870</xdr:rowOff>
    </xdr:to>
    <xdr:cxnSp macro="">
      <xdr:nvCxnSpPr>
        <xdr:cNvPr id="458" name="直線コネクタ 457"/>
        <xdr:cNvCxnSpPr/>
      </xdr:nvCxnSpPr>
      <xdr:spPr>
        <a:xfrm>
          <a:off x="15481300" y="982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459" name="楕円 458"/>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57150</xdr:rowOff>
    </xdr:to>
    <xdr:cxnSp macro="">
      <xdr:nvCxnSpPr>
        <xdr:cNvPr id="460" name="直線コネクタ 459"/>
        <xdr:cNvCxnSpPr/>
      </xdr:nvCxnSpPr>
      <xdr:spPr>
        <a:xfrm>
          <a:off x="14592300" y="9738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461"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462"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463"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133621</xdr:rowOff>
    </xdr:from>
    <xdr:ext cx="405111" cy="259045"/>
    <xdr:sp macro="" textlink="">
      <xdr:nvSpPr>
        <xdr:cNvPr id="464" name="n_4aveValue【保健センター・保健所】&#10;有形固定資産減価償却率"/>
        <xdr:cNvSpPr txBox="1"/>
      </xdr:nvSpPr>
      <xdr:spPr>
        <a:xfrm>
          <a:off x="12611744" y="93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99077</xdr:rowOff>
    </xdr:from>
    <xdr:ext cx="405111" cy="259045"/>
    <xdr:sp macro="" textlink="">
      <xdr:nvSpPr>
        <xdr:cNvPr id="465" name="n_1mainValue【保健センター・保健所】&#10;有形固定資産減価償却率"/>
        <xdr:cNvSpPr txBox="1"/>
      </xdr:nvSpPr>
      <xdr:spPr>
        <a:xfrm>
          <a:off x="152660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7637</xdr:rowOff>
    </xdr:from>
    <xdr:ext cx="405111" cy="259045"/>
    <xdr:sp macro="" textlink="">
      <xdr:nvSpPr>
        <xdr:cNvPr id="466" name="n_2mainValue【保健センター・保健所】&#10;有形固定資産減価償却率"/>
        <xdr:cNvSpPr txBox="1"/>
      </xdr:nvSpPr>
      <xdr:spPr>
        <a:xfrm>
          <a:off x="143897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488" name="直線コネクタ 487"/>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0" name="直線コネクタ 48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1"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2" name="直線コネクタ 491"/>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93"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4" name="フローチャート: 判断 49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95" name="フローチャート: 判断 494"/>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96" name="フローチャート: 判断 495"/>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97" name="フローチャート: 判断 496"/>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98" name="フローチャート: 判断 497"/>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04" name="楕円 503"/>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505" name="【保健センター・保健所】&#10;一人当たり面積該当値テキスト"/>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06" name="楕円 505"/>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507" name="直線コネクタ 506"/>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508" name="楕円 50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509" name="直線コネクタ 508"/>
        <xdr:cNvCxnSpPr/>
      </xdr:nvCxnSpPr>
      <xdr:spPr>
        <a:xfrm flipV="1">
          <a:off x="20434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10"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11"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12"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13"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514"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15"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557" name="直線コネクタ 556"/>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58"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59" name="直線コネクタ 558"/>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560"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561" name="直線コネクタ 560"/>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562"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563" name="フローチャート: 判断 562"/>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564" name="フローチャート: 判断 563"/>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565" name="フローチャート: 判断 564"/>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66" name="フローチャート: 判断 565"/>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67" name="フローチャート: 判断 5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3" name="楕円 572"/>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574" name="【庁舎】&#10;有形固定資産減価償却率該当値テキスト"/>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575" name="楕円 574"/>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113756</xdr:rowOff>
    </xdr:to>
    <xdr:cxnSp macro="">
      <xdr:nvCxnSpPr>
        <xdr:cNvPr id="576" name="直線コネクタ 575"/>
        <xdr:cNvCxnSpPr/>
      </xdr:nvCxnSpPr>
      <xdr:spPr>
        <a:xfrm flipV="1">
          <a:off x="15481300" y="17874343"/>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577" name="楕円 576"/>
        <xdr:cNvSpPr/>
      </xdr:nvSpPr>
      <xdr:spPr>
        <a:xfrm>
          <a:off x="14541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146413</xdr:rowOff>
    </xdr:from>
    <xdr:to>
      <xdr:col>81</xdr:col>
      <xdr:colOff>50800</xdr:colOff>
      <xdr:row>104</xdr:row>
      <xdr:rowOff>113756</xdr:rowOff>
    </xdr:to>
    <xdr:cxnSp macro="">
      <xdr:nvCxnSpPr>
        <xdr:cNvPr id="578" name="直線コネクタ 577"/>
        <xdr:cNvCxnSpPr/>
      </xdr:nvCxnSpPr>
      <xdr:spPr>
        <a:xfrm>
          <a:off x="14592300" y="1780576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579" name="n_1aveValue【庁舎】&#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580" name="n_2aveValue【庁舎】&#10;有形固定資産減価償却率"/>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8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8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583" name="n_1mainValue【庁舎】&#10;有形固定資産減価償却率"/>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584" name="n_2main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5" name="直線コネクタ 5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6" name="テキスト ボックス 5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7" name="直線コネクタ 5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8" name="テキスト ボックス 5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9" name="直線コネクタ 5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0" name="テキスト ボックス 5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1" name="直線コネクタ 6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2" name="テキスト ボックス 6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3" name="直線コネクタ 6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4" name="テキスト ボックス 6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5" name="直線コネクタ 6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6" name="テキスト ボックス 6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610" name="直線コネクタ 609"/>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611"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612" name="直線コネクタ 611"/>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613"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614" name="直線コネクタ 613"/>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615"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16" name="フローチャート: 判断 615"/>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617" name="フローチャート: 判断 616"/>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618" name="フローチャート: 判断 617"/>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19" name="フローチャート: 判断 618"/>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20" name="フローチャート: 判断 619"/>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626" name="楕円 625"/>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627"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628" name="楕円 627"/>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84364</xdr:rowOff>
    </xdr:to>
    <xdr:cxnSp macro="">
      <xdr:nvCxnSpPr>
        <xdr:cNvPr id="629" name="直線コネクタ 628"/>
        <xdr:cNvCxnSpPr/>
      </xdr:nvCxnSpPr>
      <xdr:spPr>
        <a:xfrm flipV="1">
          <a:off x="21323300" y="180784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630" name="楕円 629"/>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90895</xdr:rowOff>
    </xdr:to>
    <xdr:cxnSp macro="">
      <xdr:nvCxnSpPr>
        <xdr:cNvPr id="631" name="直線コネクタ 630"/>
        <xdr:cNvCxnSpPr/>
      </xdr:nvCxnSpPr>
      <xdr:spPr>
        <a:xfrm flipV="1">
          <a:off x="20434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632"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633"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634"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3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636" name="n_1mainValue【庁舎】&#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637" name="n_2mainValue【庁舎】&#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類似団体と比較して、有形固定資産減価償却率が特に高くなっている施設類型は、市民会館であり、低くなっているのは体育館・プールである。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類似団体よりも大幅に低い数値となっている体育館・プールについては、平成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年度に耐震改修工事を実施したためである。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12304;&#36001;&#25919;&#29366;&#27841;&#36039;&#26009;&#38598;&#12305;_012254_&#28381;&#24029;&#24066;_2019_&#65298;&#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98.7</v>
          </cell>
          <cell r="CN51">
            <v>88.2</v>
          </cell>
          <cell r="CV51">
            <v>75.3</v>
          </cell>
        </row>
        <row r="53">
          <cell r="CF53">
            <v>48.3</v>
          </cell>
          <cell r="CN53">
            <v>50.5</v>
          </cell>
          <cell r="CV53">
            <v>49.5</v>
          </cell>
        </row>
        <row r="55">
          <cell r="AN55" t="str">
            <v>類似団体内平均値</v>
          </cell>
          <cell r="CF55">
            <v>37.700000000000003</v>
          </cell>
          <cell r="CN55">
            <v>37.9</v>
          </cell>
          <cell r="CV55">
            <v>38.700000000000003</v>
          </cell>
        </row>
        <row r="57">
          <cell r="CF57">
            <v>59.4</v>
          </cell>
          <cell r="CN57">
            <v>60.7</v>
          </cell>
          <cell r="CV57">
            <v>66.599999999999994</v>
          </cell>
        </row>
        <row r="72">
          <cell r="BP72" t="str">
            <v>H27</v>
          </cell>
          <cell r="BX72" t="str">
            <v>H28</v>
          </cell>
          <cell r="CF72" t="str">
            <v>H29</v>
          </cell>
          <cell r="CN72" t="str">
            <v>H30</v>
          </cell>
          <cell r="CV72" t="str">
            <v>R01</v>
          </cell>
        </row>
        <row r="73">
          <cell r="AN73" t="str">
            <v>当該団体値</v>
          </cell>
          <cell r="BP73">
            <v>102.9</v>
          </cell>
          <cell r="BX73">
            <v>100.2</v>
          </cell>
          <cell r="CF73">
            <v>98.7</v>
          </cell>
          <cell r="CN73">
            <v>88.2</v>
          </cell>
          <cell r="CV73">
            <v>75.3</v>
          </cell>
        </row>
        <row r="75">
          <cell r="BP75">
            <v>11.7</v>
          </cell>
          <cell r="BX75">
            <v>11.3</v>
          </cell>
          <cell r="CF75">
            <v>10.6</v>
          </cell>
          <cell r="CN75">
            <v>10.199999999999999</v>
          </cell>
          <cell r="CV75">
            <v>9.6999999999999993</v>
          </cell>
        </row>
        <row r="77">
          <cell r="AN77" t="str">
            <v>類似団体内平均値</v>
          </cell>
          <cell r="BP77">
            <v>58.5</v>
          </cell>
          <cell r="BX77">
            <v>36.6</v>
          </cell>
          <cell r="CF77">
            <v>37.700000000000003</v>
          </cell>
          <cell r="CN77">
            <v>37.9</v>
          </cell>
          <cell r="CV77">
            <v>38.700000000000003</v>
          </cell>
        </row>
        <row r="79">
          <cell r="BP79">
            <v>10.7</v>
          </cell>
          <cell r="BX79">
            <v>9.1999999999999993</v>
          </cell>
          <cell r="CF79">
            <v>8.9</v>
          </cell>
          <cell r="CN79">
            <v>8.6999999999999993</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22023280</v>
      </c>
      <c r="BO4" s="424"/>
      <c r="BP4" s="424"/>
      <c r="BQ4" s="424"/>
      <c r="BR4" s="424"/>
      <c r="BS4" s="424"/>
      <c r="BT4" s="424"/>
      <c r="BU4" s="425"/>
      <c r="BV4" s="423">
        <v>21378344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7.6</v>
      </c>
      <c r="CU4" s="608"/>
      <c r="CV4" s="608"/>
      <c r="CW4" s="608"/>
      <c r="CX4" s="608"/>
      <c r="CY4" s="608"/>
      <c r="CZ4" s="608"/>
      <c r="DA4" s="609"/>
      <c r="DB4" s="607">
        <v>6.7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21137961</v>
      </c>
      <c r="BO5" s="429"/>
      <c r="BP5" s="429"/>
      <c r="BQ5" s="429"/>
      <c r="BR5" s="429"/>
      <c r="BS5" s="429"/>
      <c r="BT5" s="429"/>
      <c r="BU5" s="430"/>
      <c r="BV5" s="428">
        <v>20605562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93.9</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885319</v>
      </c>
      <c r="BO6" s="429"/>
      <c r="BP6" s="429"/>
      <c r="BQ6" s="429"/>
      <c r="BR6" s="429"/>
      <c r="BS6" s="429"/>
      <c r="BT6" s="429"/>
      <c r="BU6" s="430"/>
      <c r="BV6" s="428">
        <v>772782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97.5</v>
      </c>
      <c r="CU6" s="582"/>
      <c r="CV6" s="582"/>
      <c r="CW6" s="582"/>
      <c r="CX6" s="582"/>
      <c r="CY6" s="582"/>
      <c r="CZ6" s="582"/>
      <c r="DA6" s="583"/>
      <c r="DB6" s="581">
        <v>99.5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16814</v>
      </c>
      <c r="BO7" s="429"/>
      <c r="BP7" s="429"/>
      <c r="BQ7" s="429"/>
      <c r="BR7" s="429"/>
      <c r="BS7" s="429"/>
      <c r="BT7" s="429"/>
      <c r="BU7" s="430"/>
      <c r="BV7" s="428">
        <v>6478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11408245</v>
      </c>
      <c r="CU7" s="429"/>
      <c r="CV7" s="429"/>
      <c r="CW7" s="429"/>
      <c r="CX7" s="429"/>
      <c r="CY7" s="429"/>
      <c r="CZ7" s="429"/>
      <c r="DA7" s="430"/>
      <c r="DB7" s="428">
        <v>11454941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868505</v>
      </c>
      <c r="BO8" s="429"/>
      <c r="BP8" s="429"/>
      <c r="BQ8" s="429"/>
      <c r="BR8" s="429"/>
      <c r="BS8" s="429"/>
      <c r="BT8" s="429"/>
      <c r="BU8" s="430"/>
      <c r="BV8" s="428">
        <v>766304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v>
      </c>
      <c r="CU8" s="542"/>
      <c r="CV8" s="542"/>
      <c r="CW8" s="542"/>
      <c r="CX8" s="542"/>
      <c r="CY8" s="542"/>
      <c r="CZ8" s="542"/>
      <c r="DA8" s="543"/>
      <c r="DB8" s="541">
        <v>0.4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41192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102201</v>
      </c>
      <c r="BO9" s="429"/>
      <c r="BP9" s="429"/>
      <c r="BQ9" s="429"/>
      <c r="BR9" s="429"/>
      <c r="BS9" s="429"/>
      <c r="BT9" s="429"/>
      <c r="BU9" s="430"/>
      <c r="BV9" s="428">
        <v>43535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13.5</v>
      </c>
      <c r="CU9" s="399"/>
      <c r="CV9" s="399"/>
      <c r="CW9" s="399"/>
      <c r="CX9" s="399"/>
      <c r="CY9" s="399"/>
      <c r="CZ9" s="399"/>
      <c r="DA9" s="400"/>
      <c r="DB9" s="398">
        <v>13.8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43170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103</v>
      </c>
      <c r="BO10" s="429"/>
      <c r="BP10" s="429"/>
      <c r="BQ10" s="429"/>
      <c r="BR10" s="429"/>
      <c r="BS10" s="429"/>
      <c r="BT10" s="429"/>
      <c r="BU10" s="430"/>
      <c r="BV10" s="428">
        <v>103</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39861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39746</v>
      </c>
      <c r="S13" s="532"/>
      <c r="T13" s="532"/>
      <c r="U13" s="532"/>
      <c r="V13" s="533"/>
      <c r="W13" s="519" t="s">
        <v>139</v>
      </c>
      <c r="X13" s="441"/>
      <c r="Y13" s="441"/>
      <c r="Z13" s="441"/>
      <c r="AA13" s="441"/>
      <c r="AB13" s="442"/>
      <c r="AC13" s="404">
        <v>926</v>
      </c>
      <c r="AD13" s="405"/>
      <c r="AE13" s="405"/>
      <c r="AF13" s="405"/>
      <c r="AG13" s="406"/>
      <c r="AH13" s="404">
        <v>936</v>
      </c>
      <c r="AI13" s="405"/>
      <c r="AJ13" s="405"/>
      <c r="AK13" s="405"/>
      <c r="AL13" s="407"/>
      <c r="AM13" s="497" t="s">
        <v>140</v>
      </c>
      <c r="AN13" s="402"/>
      <c r="AO13" s="402"/>
      <c r="AP13" s="402"/>
      <c r="AQ13" s="402"/>
      <c r="AR13" s="402"/>
      <c r="AS13" s="402"/>
      <c r="AT13" s="403"/>
      <c r="AU13" s="485" t="s">
        <v>134</v>
      </c>
      <c r="AV13" s="486"/>
      <c r="AW13" s="486"/>
      <c r="AX13" s="486"/>
      <c r="AY13" s="408" t="s">
        <v>141</v>
      </c>
      <c r="AZ13" s="409"/>
      <c r="BA13" s="409"/>
      <c r="BB13" s="409"/>
      <c r="BC13" s="409"/>
      <c r="BD13" s="409"/>
      <c r="BE13" s="409"/>
      <c r="BF13" s="409"/>
      <c r="BG13" s="409"/>
      <c r="BH13" s="409"/>
      <c r="BI13" s="409"/>
      <c r="BJ13" s="409"/>
      <c r="BK13" s="409"/>
      <c r="BL13" s="409"/>
      <c r="BM13" s="410"/>
      <c r="BN13" s="428">
        <v>102304</v>
      </c>
      <c r="BO13" s="429"/>
      <c r="BP13" s="429"/>
      <c r="BQ13" s="429"/>
      <c r="BR13" s="429"/>
      <c r="BS13" s="429"/>
      <c r="BT13" s="429"/>
      <c r="BU13" s="430"/>
      <c r="BV13" s="428">
        <v>43638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9.6999999999999993</v>
      </c>
      <c r="CU13" s="399"/>
      <c r="CV13" s="399"/>
      <c r="CW13" s="399"/>
      <c r="CX13" s="399"/>
      <c r="CY13" s="399"/>
      <c r="CZ13" s="399"/>
      <c r="DA13" s="400"/>
      <c r="DB13" s="398">
        <v>10.199999999999999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40365</v>
      </c>
      <c r="S14" s="532"/>
      <c r="T14" s="532"/>
      <c r="U14" s="532"/>
      <c r="V14" s="533"/>
      <c r="W14" s="534"/>
      <c r="X14" s="444"/>
      <c r="Y14" s="444"/>
      <c r="Z14" s="444"/>
      <c r="AA14" s="444"/>
      <c r="AB14" s="445"/>
      <c r="AC14" s="524">
        <v>5.0999999999999996</v>
      </c>
      <c r="AD14" s="525"/>
      <c r="AE14" s="525"/>
      <c r="AF14" s="525"/>
      <c r="AG14" s="526"/>
      <c r="AH14" s="524">
        <v>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75.3</v>
      </c>
      <c r="CU14" s="536"/>
      <c r="CV14" s="536"/>
      <c r="CW14" s="536"/>
      <c r="CX14" s="536"/>
      <c r="CY14" s="536"/>
      <c r="CZ14" s="536"/>
      <c r="DA14" s="537"/>
      <c r="DB14" s="535">
        <v>88.2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40252</v>
      </c>
      <c r="S15" s="532"/>
      <c r="T15" s="532"/>
      <c r="U15" s="532"/>
      <c r="V15" s="533"/>
      <c r="W15" s="519" t="s">
        <v>145</v>
      </c>
      <c r="X15" s="441"/>
      <c r="Y15" s="441"/>
      <c r="Z15" s="441"/>
      <c r="AA15" s="441"/>
      <c r="AB15" s="442"/>
      <c r="AC15" s="404">
        <v>3385</v>
      </c>
      <c r="AD15" s="405"/>
      <c r="AE15" s="405"/>
      <c r="AF15" s="405"/>
      <c r="AG15" s="406"/>
      <c r="AH15" s="404">
        <v>3463</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3970813</v>
      </c>
      <c r="BO15" s="424"/>
      <c r="BP15" s="424"/>
      <c r="BQ15" s="424"/>
      <c r="BR15" s="424"/>
      <c r="BS15" s="424"/>
      <c r="BT15" s="424"/>
      <c r="BU15" s="425"/>
      <c r="BV15" s="423">
        <v>3999934</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18.7</v>
      </c>
      <c r="AD16" s="525"/>
      <c r="AE16" s="525"/>
      <c r="AF16" s="525"/>
      <c r="AG16" s="526"/>
      <c r="AH16" s="524">
        <v>18.7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9958522</v>
      </c>
      <c r="BO16" s="429"/>
      <c r="BP16" s="429"/>
      <c r="BQ16" s="429"/>
      <c r="BR16" s="429"/>
      <c r="BS16" s="429"/>
      <c r="BT16" s="429"/>
      <c r="BU16" s="430"/>
      <c r="BV16" s="428">
        <v>9874596</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15.7</v>
      </c>
      <c r="CU16" s="399"/>
      <c r="CV16" s="399"/>
      <c r="CW16" s="399"/>
      <c r="CX16" s="399"/>
      <c r="CY16" s="399"/>
      <c r="CZ16" s="399"/>
      <c r="DA16" s="400"/>
      <c r="DB16" s="398">
        <v>8.5</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13819</v>
      </c>
      <c r="AD17" s="405"/>
      <c r="AE17" s="405"/>
      <c r="AF17" s="405"/>
      <c r="AG17" s="406"/>
      <c r="AH17" s="404">
        <v>14144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4997824</v>
      </c>
      <c r="BO17" s="429"/>
      <c r="BP17" s="429"/>
      <c r="BQ17" s="429"/>
      <c r="BR17" s="429"/>
      <c r="BS17" s="429"/>
      <c r="BT17" s="429"/>
      <c r="BU17" s="430"/>
      <c r="BV17" s="428">
        <v>5031637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115.9</v>
      </c>
      <c r="M18" s="493"/>
      <c r="N18" s="493"/>
      <c r="O18" s="493"/>
      <c r="P18" s="493"/>
      <c r="Q18" s="493"/>
      <c r="R18" s="494"/>
      <c r="S18" s="494"/>
      <c r="T18" s="494"/>
      <c r="U18" s="494"/>
      <c r="V18" s="495"/>
      <c r="W18" s="509"/>
      <c r="X18" s="510"/>
      <c r="Y18" s="510"/>
      <c r="Z18" s="510"/>
      <c r="AA18" s="510"/>
      <c r="AB18" s="520"/>
      <c r="AC18" s="392">
        <v>76.2</v>
      </c>
      <c r="AD18" s="393"/>
      <c r="AE18" s="393"/>
      <c r="AF18" s="393"/>
      <c r="AG18" s="496"/>
      <c r="AH18" s="392">
        <v>76.3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10976041</v>
      </c>
      <c r="BO18" s="429"/>
      <c r="BP18" s="429"/>
      <c r="BQ18" s="429"/>
      <c r="BR18" s="429"/>
      <c r="BS18" s="429"/>
      <c r="BT18" s="429"/>
      <c r="BU18" s="430"/>
      <c r="BV18" s="428">
        <v>11140259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355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13619579</v>
      </c>
      <c r="BO19" s="429"/>
      <c r="BP19" s="429"/>
      <c r="BQ19" s="429"/>
      <c r="BR19" s="429"/>
      <c r="BS19" s="429"/>
      <c r="BT19" s="429"/>
      <c r="BU19" s="430"/>
      <c r="BV19" s="428">
        <v>13710727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18651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18262564</v>
      </c>
      <c r="BO23" s="429"/>
      <c r="BP23" s="429"/>
      <c r="BQ23" s="429"/>
      <c r="BR23" s="429"/>
      <c r="BS23" s="429"/>
      <c r="BT23" s="429"/>
      <c r="BU23" s="430"/>
      <c r="BV23" s="428">
        <v>18952935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9100</v>
      </c>
      <c r="R24" s="405"/>
      <c r="S24" s="405"/>
      <c r="T24" s="405"/>
      <c r="U24" s="405"/>
      <c r="V24" s="406"/>
      <c r="W24" s="470"/>
      <c r="X24" s="461"/>
      <c r="Y24" s="462"/>
      <c r="Z24" s="401" t="s">
        <v>170</v>
      </c>
      <c r="AA24" s="402"/>
      <c r="AB24" s="402"/>
      <c r="AC24" s="402"/>
      <c r="AD24" s="402"/>
      <c r="AE24" s="402"/>
      <c r="AF24" s="402"/>
      <c r="AG24" s="403"/>
      <c r="AH24" s="404">
        <v>258</v>
      </c>
      <c r="AI24" s="405"/>
      <c r="AJ24" s="405"/>
      <c r="AK24" s="405"/>
      <c r="AL24" s="406"/>
      <c r="AM24" s="404">
        <v>808056</v>
      </c>
      <c r="AN24" s="405"/>
      <c r="AO24" s="405"/>
      <c r="AP24" s="405"/>
      <c r="AQ24" s="405"/>
      <c r="AR24" s="406"/>
      <c r="AS24" s="404">
        <v>3132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14093957</v>
      </c>
      <c r="BO24" s="429"/>
      <c r="BP24" s="429"/>
      <c r="BQ24" s="429"/>
      <c r="BR24" s="429"/>
      <c r="BS24" s="429"/>
      <c r="BT24" s="429"/>
      <c r="BU24" s="430"/>
      <c r="BV24" s="428">
        <v>14693042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7250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128</v>
      </c>
      <c r="AN25" s="405"/>
      <c r="AO25" s="405"/>
      <c r="AP25" s="405"/>
      <c r="AQ25" s="405"/>
      <c r="AR25" s="406"/>
      <c r="AS25" s="404" t="s">
        <v>128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53649</v>
      </c>
      <c r="BO25" s="424"/>
      <c r="BP25" s="424"/>
      <c r="BQ25" s="424"/>
      <c r="BR25" s="424"/>
      <c r="BS25" s="424"/>
      <c r="BT25" s="424"/>
      <c r="BU25" s="425"/>
      <c r="BV25" s="423">
        <v>193314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6350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180</v>
      </c>
      <c r="BO26" s="429"/>
      <c r="BP26" s="429"/>
      <c r="BQ26" s="429"/>
      <c r="BR26" s="429"/>
      <c r="BS26" s="429"/>
      <c r="BT26" s="429"/>
      <c r="BU26" s="430"/>
      <c r="BV26" s="428" t="s">
        <v>180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4300</v>
      </c>
      <c r="R27" s="405"/>
      <c r="S27" s="405"/>
      <c r="T27" s="405"/>
      <c r="U27" s="405"/>
      <c r="V27" s="406"/>
      <c r="W27" s="470"/>
      <c r="X27" s="461"/>
      <c r="Y27" s="462"/>
      <c r="Z27" s="401" t="s">
        <v>182</v>
      </c>
      <c r="AA27" s="402"/>
      <c r="AB27" s="402"/>
      <c r="AC27" s="402"/>
      <c r="AD27" s="402"/>
      <c r="AE27" s="402"/>
      <c r="AF27" s="402"/>
      <c r="AG27" s="403"/>
      <c r="AH27" s="404">
        <v>67</v>
      </c>
      <c r="AI27" s="405"/>
      <c r="AJ27" s="405"/>
      <c r="AK27" s="405"/>
      <c r="AL27" s="406"/>
      <c r="AM27" s="404">
        <v>255826</v>
      </c>
      <c r="AN27" s="405"/>
      <c r="AO27" s="405"/>
      <c r="AP27" s="405"/>
      <c r="AQ27" s="405"/>
      <c r="AR27" s="406"/>
      <c r="AS27" s="404">
        <v>3818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180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3600</v>
      </c>
      <c r="R28" s="405"/>
      <c r="S28" s="405"/>
      <c r="T28" s="405"/>
      <c r="U28" s="405"/>
      <c r="V28" s="406"/>
      <c r="W28" s="470"/>
      <c r="X28" s="461"/>
      <c r="Y28" s="462"/>
      <c r="Z28" s="401" t="s">
        <v>185</v>
      </c>
      <c r="AA28" s="402"/>
      <c r="AB28" s="402"/>
      <c r="AC28" s="402"/>
      <c r="AD28" s="402"/>
      <c r="AE28" s="402"/>
      <c r="AF28" s="402"/>
      <c r="AG28" s="403"/>
      <c r="AH28" s="404" t="s">
        <v>180</v>
      </c>
      <c r="AI28" s="405"/>
      <c r="AJ28" s="405"/>
      <c r="AK28" s="405"/>
      <c r="AL28" s="406"/>
      <c r="AM28" s="404" t="s">
        <v>180</v>
      </c>
      <c r="AN28" s="405"/>
      <c r="AO28" s="405"/>
      <c r="AP28" s="405"/>
      <c r="AQ28" s="405"/>
      <c r="AR28" s="406"/>
      <c r="AS28" s="404" t="s">
        <v>180</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1039630</v>
      </c>
      <c r="BO28" s="424"/>
      <c r="BP28" s="424"/>
      <c r="BQ28" s="424"/>
      <c r="BR28" s="424"/>
      <c r="BS28" s="424"/>
      <c r="BT28" s="424"/>
      <c r="BU28" s="425"/>
      <c r="BV28" s="423">
        <v>1039527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16</v>
      </c>
      <c r="M29" s="405"/>
      <c r="N29" s="405"/>
      <c r="O29" s="405"/>
      <c r="P29" s="406"/>
      <c r="Q29" s="404">
        <v>3300</v>
      </c>
      <c r="R29" s="405"/>
      <c r="S29" s="405"/>
      <c r="T29" s="405"/>
      <c r="U29" s="405"/>
      <c r="V29" s="406"/>
      <c r="W29" s="471"/>
      <c r="X29" s="472"/>
      <c r="Y29" s="473"/>
      <c r="Z29" s="401" t="s">
        <v>188</v>
      </c>
      <c r="AA29" s="402"/>
      <c r="AB29" s="402"/>
      <c r="AC29" s="402"/>
      <c r="AD29" s="402"/>
      <c r="AE29" s="402"/>
      <c r="AF29" s="402"/>
      <c r="AG29" s="403"/>
      <c r="AH29" s="404">
        <v>325</v>
      </c>
      <c r="AI29" s="405"/>
      <c r="AJ29" s="405"/>
      <c r="AK29" s="405"/>
      <c r="AL29" s="406"/>
      <c r="AM29" s="404">
        <v>1063882</v>
      </c>
      <c r="AN29" s="405"/>
      <c r="AO29" s="405"/>
      <c r="AP29" s="405"/>
      <c r="AQ29" s="405"/>
      <c r="AR29" s="406"/>
      <c r="AS29" s="404">
        <v>3273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193004</v>
      </c>
      <c r="BO29" s="429"/>
      <c r="BP29" s="429"/>
      <c r="BQ29" s="429"/>
      <c r="BR29" s="429"/>
      <c r="BS29" s="429"/>
      <c r="BT29" s="429"/>
      <c r="BU29" s="430"/>
      <c r="BV29" s="428">
        <v>192984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1796216</v>
      </c>
      <c r="BO30" s="432"/>
      <c r="BP30" s="432"/>
      <c r="BQ30" s="432"/>
      <c r="BR30" s="432"/>
      <c r="BS30" s="432"/>
      <c r="BT30" s="432"/>
      <c r="BU30" s="433"/>
      <c r="BV30" s="431">
        <v>1405594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空知教育センター組合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滝川振興公社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公営住宅事業特別会計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中空知衛生施設組合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滝川ガス</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土地区画整理事業特別会計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中・北空知廃棄物処理広域連合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アニム滝川</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中空知広域市町村圏組合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滝川市スポーツ協会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滝川地区広域消防事務組合</v>
      </c>
      <c r="BZ38" s="386"/>
      <c r="CA38" s="386"/>
      <c r="CB38" s="386"/>
      <c r="CC38" s="386"/>
      <c r="CD38" s="386"/>
      <c r="CE38" s="386"/>
      <c r="CF38" s="386"/>
      <c r="CG38" s="386"/>
      <c r="CH38" s="386"/>
      <c r="CI38" s="386"/>
      <c r="CJ38" s="386"/>
      <c r="CK38" s="386"/>
      <c r="CL38" s="386"/>
      <c r="CM38" s="386"/>
      <c r="CN38" s="214"/>
      <c r="CO38" s="387">
        <f t="shared" si="3"/>
        <v>20</v>
      </c>
      <c r="CP38" s="387"/>
      <c r="CQ38" s="386" t="str">
        <f>IF('各会計、関係団体の財政状況及び健全化判断比率'!BS11="","",'各会計、関係団体の財政状況及び健全化判断比率'!BS11)</f>
        <v>滝川市生涯学習振興会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石狩川流域下水道組合</v>
      </c>
      <c r="BZ39" s="386"/>
      <c r="CA39" s="386"/>
      <c r="CB39" s="386"/>
      <c r="CC39" s="386"/>
      <c r="CD39" s="386"/>
      <c r="CE39" s="386"/>
      <c r="CF39" s="386"/>
      <c r="CG39" s="386"/>
      <c r="CH39" s="386"/>
      <c r="CI39" s="386"/>
      <c r="CJ39" s="386"/>
      <c r="CK39" s="386"/>
      <c r="CL39" s="386"/>
      <c r="CM39" s="386"/>
      <c r="CN39" s="214"/>
      <c r="CO39" s="387">
        <f t="shared" si="3"/>
        <v>21</v>
      </c>
      <c r="CP39" s="387"/>
      <c r="CQ39" s="386" t="str">
        <f>IF('各会計、関係団体の財政状況及び健全化判断比率'!BS12="","",'各会計、関係団体の財政状況及び健全化判断比率'!BS12)</f>
        <v>滝川国際交流協会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中空知広域水道企業団</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mXvUlQBvIA7hW8qmsmvOkdSMUZ1K9mJUnSIiaXUxZbC+BvItfmTORZ/LowV+PnakEN4qEbvHwWMEzDZO2EhMw==" saltValue="kWH7ekSYHm8mRZLWEkfd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4384641</v>
      </c>
      <c r="S5" s="696"/>
      <c r="T5" s="696"/>
      <c r="U5" s="696"/>
      <c r="V5" s="696"/>
      <c r="W5" s="696"/>
      <c r="X5" s="696"/>
      <c r="Y5" s="739"/>
      <c r="Z5" s="757">
        <v>19.899999999999999</v>
      </c>
      <c r="AA5" s="757"/>
      <c r="AB5" s="757"/>
      <c r="AC5" s="757"/>
      <c r="AD5" s="758">
        <v>4118771</v>
      </c>
      <c r="AE5" s="758"/>
      <c r="AF5" s="758"/>
      <c r="AG5" s="758"/>
      <c r="AH5" s="758"/>
      <c r="AI5" s="758"/>
      <c r="AJ5" s="758"/>
      <c r="AK5" s="758"/>
      <c r="AL5" s="740">
        <v>36.6</v>
      </c>
      <c r="AM5" s="711"/>
      <c r="AN5" s="711"/>
      <c r="AO5" s="741"/>
      <c r="AP5" s="706" t="s">
        <v>229</v>
      </c>
      <c r="AQ5" s="707"/>
      <c r="AR5" s="707"/>
      <c r="AS5" s="707"/>
      <c r="AT5" s="707"/>
      <c r="AU5" s="707"/>
      <c r="AV5" s="707"/>
      <c r="AW5" s="707"/>
      <c r="AX5" s="707"/>
      <c r="AY5" s="707"/>
      <c r="AZ5" s="707"/>
      <c r="BA5" s="707"/>
      <c r="BB5" s="707"/>
      <c r="BC5" s="707"/>
      <c r="BD5" s="707"/>
      <c r="BE5" s="707"/>
      <c r="BF5" s="708"/>
      <c r="BG5" s="640">
        <v>4118771</v>
      </c>
      <c r="BH5" s="641"/>
      <c r="BI5" s="641"/>
      <c r="BJ5" s="641"/>
      <c r="BK5" s="641"/>
      <c r="BL5" s="641"/>
      <c r="BM5" s="641"/>
      <c r="BN5" s="642"/>
      <c r="BO5" s="677">
        <v>93.9</v>
      </c>
      <c r="BP5" s="677"/>
      <c r="BQ5" s="677"/>
      <c r="BR5" s="677"/>
      <c r="BS5" s="678">
        <v>166051</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194100</v>
      </c>
      <c r="S6" s="641"/>
      <c r="T6" s="641"/>
      <c r="U6" s="641"/>
      <c r="V6" s="641"/>
      <c r="W6" s="641"/>
      <c r="X6" s="641"/>
      <c r="Y6" s="642"/>
      <c r="Z6" s="677">
        <v>0.9</v>
      </c>
      <c r="AA6" s="677"/>
      <c r="AB6" s="677"/>
      <c r="AC6" s="677"/>
      <c r="AD6" s="678">
        <v>194100</v>
      </c>
      <c r="AE6" s="678"/>
      <c r="AF6" s="678"/>
      <c r="AG6" s="678"/>
      <c r="AH6" s="678"/>
      <c r="AI6" s="678"/>
      <c r="AJ6" s="678"/>
      <c r="AK6" s="678"/>
      <c r="AL6" s="643">
        <v>1.7</v>
      </c>
      <c r="AM6" s="644"/>
      <c r="AN6" s="644"/>
      <c r="AO6" s="679"/>
      <c r="AP6" s="637" t="s">
        <v>234</v>
      </c>
      <c r="AQ6" s="638"/>
      <c r="AR6" s="638"/>
      <c r="AS6" s="638"/>
      <c r="AT6" s="638"/>
      <c r="AU6" s="638"/>
      <c r="AV6" s="638"/>
      <c r="AW6" s="638"/>
      <c r="AX6" s="638"/>
      <c r="AY6" s="638"/>
      <c r="AZ6" s="638"/>
      <c r="BA6" s="638"/>
      <c r="BB6" s="638"/>
      <c r="BC6" s="638"/>
      <c r="BD6" s="638"/>
      <c r="BE6" s="638"/>
      <c r="BF6" s="639"/>
      <c r="BG6" s="640">
        <v>4118771</v>
      </c>
      <c r="BH6" s="641"/>
      <c r="BI6" s="641"/>
      <c r="BJ6" s="641"/>
      <c r="BK6" s="641"/>
      <c r="BL6" s="641"/>
      <c r="BM6" s="641"/>
      <c r="BN6" s="642"/>
      <c r="BO6" s="677">
        <v>93.9</v>
      </c>
      <c r="BP6" s="677"/>
      <c r="BQ6" s="677"/>
      <c r="BR6" s="677"/>
      <c r="BS6" s="678">
        <v>166051</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177658</v>
      </c>
      <c r="CS6" s="641"/>
      <c r="CT6" s="641"/>
      <c r="CU6" s="641"/>
      <c r="CV6" s="641"/>
      <c r="CW6" s="641"/>
      <c r="CX6" s="641"/>
      <c r="CY6" s="642"/>
      <c r="CZ6" s="740">
        <v>0.8</v>
      </c>
      <c r="DA6" s="711"/>
      <c r="DB6" s="711"/>
      <c r="DC6" s="743"/>
      <c r="DD6" s="646" t="s">
        <v>137</v>
      </c>
      <c r="DE6" s="641"/>
      <c r="DF6" s="641"/>
      <c r="DG6" s="641"/>
      <c r="DH6" s="641"/>
      <c r="DI6" s="641"/>
      <c r="DJ6" s="641"/>
      <c r="DK6" s="641"/>
      <c r="DL6" s="641"/>
      <c r="DM6" s="641"/>
      <c r="DN6" s="641"/>
      <c r="DO6" s="641"/>
      <c r="DP6" s="642"/>
      <c r="DQ6" s="646">
        <v>176885</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3124</v>
      </c>
      <c r="S7" s="641"/>
      <c r="T7" s="641"/>
      <c r="U7" s="641"/>
      <c r="V7" s="641"/>
      <c r="W7" s="641"/>
      <c r="X7" s="641"/>
      <c r="Y7" s="642"/>
      <c r="Z7" s="677">
        <v>0</v>
      </c>
      <c r="AA7" s="677"/>
      <c r="AB7" s="677"/>
      <c r="AC7" s="677"/>
      <c r="AD7" s="678">
        <v>3124</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2059815</v>
      </c>
      <c r="BH7" s="641"/>
      <c r="BI7" s="641"/>
      <c r="BJ7" s="641"/>
      <c r="BK7" s="641"/>
      <c r="BL7" s="641"/>
      <c r="BM7" s="641"/>
      <c r="BN7" s="642"/>
      <c r="BO7" s="677">
        <v>47</v>
      </c>
      <c r="BP7" s="677"/>
      <c r="BQ7" s="677"/>
      <c r="BR7" s="677"/>
      <c r="BS7" s="678">
        <v>61221</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2711804</v>
      </c>
      <c r="CS7" s="641"/>
      <c r="CT7" s="641"/>
      <c r="CU7" s="641"/>
      <c r="CV7" s="641"/>
      <c r="CW7" s="641"/>
      <c r="CX7" s="641"/>
      <c r="CY7" s="642"/>
      <c r="CZ7" s="677">
        <v>12.8</v>
      </c>
      <c r="DA7" s="677"/>
      <c r="DB7" s="677"/>
      <c r="DC7" s="677"/>
      <c r="DD7" s="646">
        <v>75221</v>
      </c>
      <c r="DE7" s="641"/>
      <c r="DF7" s="641"/>
      <c r="DG7" s="641"/>
      <c r="DH7" s="641"/>
      <c r="DI7" s="641"/>
      <c r="DJ7" s="641"/>
      <c r="DK7" s="641"/>
      <c r="DL7" s="641"/>
      <c r="DM7" s="641"/>
      <c r="DN7" s="641"/>
      <c r="DO7" s="641"/>
      <c r="DP7" s="642"/>
      <c r="DQ7" s="646">
        <v>1396249</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10161</v>
      </c>
      <c r="S8" s="641"/>
      <c r="T8" s="641"/>
      <c r="U8" s="641"/>
      <c r="V8" s="641"/>
      <c r="W8" s="641"/>
      <c r="X8" s="641"/>
      <c r="Y8" s="642"/>
      <c r="Z8" s="677">
        <v>0</v>
      </c>
      <c r="AA8" s="677"/>
      <c r="AB8" s="677"/>
      <c r="AC8" s="677"/>
      <c r="AD8" s="678">
        <v>10161</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68853</v>
      </c>
      <c r="BH8" s="641"/>
      <c r="BI8" s="641"/>
      <c r="BJ8" s="641"/>
      <c r="BK8" s="641"/>
      <c r="BL8" s="641"/>
      <c r="BM8" s="641"/>
      <c r="BN8" s="642"/>
      <c r="BO8" s="677">
        <v>1.6</v>
      </c>
      <c r="BP8" s="677"/>
      <c r="BQ8" s="677"/>
      <c r="BR8" s="677"/>
      <c r="BS8" s="646" t="s">
        <v>137</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6882045</v>
      </c>
      <c r="CS8" s="641"/>
      <c r="CT8" s="641"/>
      <c r="CU8" s="641"/>
      <c r="CV8" s="641"/>
      <c r="CW8" s="641"/>
      <c r="CX8" s="641"/>
      <c r="CY8" s="642"/>
      <c r="CZ8" s="677">
        <v>32.6</v>
      </c>
      <c r="DA8" s="677"/>
      <c r="DB8" s="677"/>
      <c r="DC8" s="677"/>
      <c r="DD8" s="646">
        <v>178933</v>
      </c>
      <c r="DE8" s="641"/>
      <c r="DF8" s="641"/>
      <c r="DG8" s="641"/>
      <c r="DH8" s="641"/>
      <c r="DI8" s="641"/>
      <c r="DJ8" s="641"/>
      <c r="DK8" s="641"/>
      <c r="DL8" s="641"/>
      <c r="DM8" s="641"/>
      <c r="DN8" s="641"/>
      <c r="DO8" s="641"/>
      <c r="DP8" s="642"/>
      <c r="DQ8" s="646">
        <v>3214541</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6606</v>
      </c>
      <c r="S9" s="641"/>
      <c r="T9" s="641"/>
      <c r="U9" s="641"/>
      <c r="V9" s="641"/>
      <c r="W9" s="641"/>
      <c r="X9" s="641"/>
      <c r="Y9" s="642"/>
      <c r="Z9" s="677">
        <v>0</v>
      </c>
      <c r="AA9" s="677"/>
      <c r="AB9" s="677"/>
      <c r="AC9" s="677"/>
      <c r="AD9" s="678">
        <v>6606</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1652475</v>
      </c>
      <c r="BH9" s="641"/>
      <c r="BI9" s="641"/>
      <c r="BJ9" s="641"/>
      <c r="BK9" s="641"/>
      <c r="BL9" s="641"/>
      <c r="BM9" s="641"/>
      <c r="BN9" s="642"/>
      <c r="BO9" s="677">
        <v>37.700000000000003</v>
      </c>
      <c r="BP9" s="677"/>
      <c r="BQ9" s="677"/>
      <c r="BR9" s="677"/>
      <c r="BS9" s="646" t="s">
        <v>137</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2491589</v>
      </c>
      <c r="CS9" s="641"/>
      <c r="CT9" s="641"/>
      <c r="CU9" s="641"/>
      <c r="CV9" s="641"/>
      <c r="CW9" s="641"/>
      <c r="CX9" s="641"/>
      <c r="CY9" s="642"/>
      <c r="CZ9" s="677">
        <v>11.8</v>
      </c>
      <c r="DA9" s="677"/>
      <c r="DB9" s="677"/>
      <c r="DC9" s="677"/>
      <c r="DD9" s="646">
        <v>220385</v>
      </c>
      <c r="DE9" s="641"/>
      <c r="DF9" s="641"/>
      <c r="DG9" s="641"/>
      <c r="DH9" s="641"/>
      <c r="DI9" s="641"/>
      <c r="DJ9" s="641"/>
      <c r="DK9" s="641"/>
      <c r="DL9" s="641"/>
      <c r="DM9" s="641"/>
      <c r="DN9" s="641"/>
      <c r="DO9" s="641"/>
      <c r="DP9" s="642"/>
      <c r="DQ9" s="646">
        <v>1946251</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246</v>
      </c>
      <c r="S10" s="641"/>
      <c r="T10" s="641"/>
      <c r="U10" s="641"/>
      <c r="V10" s="641"/>
      <c r="W10" s="641"/>
      <c r="X10" s="641"/>
      <c r="Y10" s="642"/>
      <c r="Z10" s="677" t="s">
        <v>137</v>
      </c>
      <c r="AA10" s="677"/>
      <c r="AB10" s="677"/>
      <c r="AC10" s="677"/>
      <c r="AD10" s="678" t="s">
        <v>180</v>
      </c>
      <c r="AE10" s="678"/>
      <c r="AF10" s="678"/>
      <c r="AG10" s="678"/>
      <c r="AH10" s="678"/>
      <c r="AI10" s="678"/>
      <c r="AJ10" s="678"/>
      <c r="AK10" s="678"/>
      <c r="AL10" s="643" t="s">
        <v>247</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159265</v>
      </c>
      <c r="BH10" s="641"/>
      <c r="BI10" s="641"/>
      <c r="BJ10" s="641"/>
      <c r="BK10" s="641"/>
      <c r="BL10" s="641"/>
      <c r="BM10" s="641"/>
      <c r="BN10" s="642"/>
      <c r="BO10" s="677">
        <v>3.6</v>
      </c>
      <c r="BP10" s="677"/>
      <c r="BQ10" s="677"/>
      <c r="BR10" s="677"/>
      <c r="BS10" s="646">
        <v>26416</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35671</v>
      </c>
      <c r="CS10" s="641"/>
      <c r="CT10" s="641"/>
      <c r="CU10" s="641"/>
      <c r="CV10" s="641"/>
      <c r="CW10" s="641"/>
      <c r="CX10" s="641"/>
      <c r="CY10" s="642"/>
      <c r="CZ10" s="677">
        <v>0.2</v>
      </c>
      <c r="DA10" s="677"/>
      <c r="DB10" s="677"/>
      <c r="DC10" s="677"/>
      <c r="DD10" s="646" t="s">
        <v>180</v>
      </c>
      <c r="DE10" s="641"/>
      <c r="DF10" s="641"/>
      <c r="DG10" s="641"/>
      <c r="DH10" s="641"/>
      <c r="DI10" s="641"/>
      <c r="DJ10" s="641"/>
      <c r="DK10" s="641"/>
      <c r="DL10" s="641"/>
      <c r="DM10" s="641"/>
      <c r="DN10" s="641"/>
      <c r="DO10" s="641"/>
      <c r="DP10" s="642"/>
      <c r="DQ10" s="646">
        <v>34065</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770667</v>
      </c>
      <c r="S11" s="641"/>
      <c r="T11" s="641"/>
      <c r="U11" s="641"/>
      <c r="V11" s="641"/>
      <c r="W11" s="641"/>
      <c r="X11" s="641"/>
      <c r="Y11" s="642"/>
      <c r="Z11" s="643">
        <v>3.5</v>
      </c>
      <c r="AA11" s="644"/>
      <c r="AB11" s="644"/>
      <c r="AC11" s="645"/>
      <c r="AD11" s="646">
        <v>770667</v>
      </c>
      <c r="AE11" s="641"/>
      <c r="AF11" s="641"/>
      <c r="AG11" s="641"/>
      <c r="AH11" s="641"/>
      <c r="AI11" s="641"/>
      <c r="AJ11" s="641"/>
      <c r="AK11" s="642"/>
      <c r="AL11" s="643">
        <v>6.8</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179222</v>
      </c>
      <c r="BH11" s="641"/>
      <c r="BI11" s="641"/>
      <c r="BJ11" s="641"/>
      <c r="BK11" s="641"/>
      <c r="BL11" s="641"/>
      <c r="BM11" s="641"/>
      <c r="BN11" s="642"/>
      <c r="BO11" s="677">
        <v>4.0999999999999996</v>
      </c>
      <c r="BP11" s="677"/>
      <c r="BQ11" s="677"/>
      <c r="BR11" s="677"/>
      <c r="BS11" s="646">
        <v>34805</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425307</v>
      </c>
      <c r="CS11" s="641"/>
      <c r="CT11" s="641"/>
      <c r="CU11" s="641"/>
      <c r="CV11" s="641"/>
      <c r="CW11" s="641"/>
      <c r="CX11" s="641"/>
      <c r="CY11" s="642"/>
      <c r="CZ11" s="677">
        <v>2</v>
      </c>
      <c r="DA11" s="677"/>
      <c r="DB11" s="677"/>
      <c r="DC11" s="677"/>
      <c r="DD11" s="646">
        <v>31156</v>
      </c>
      <c r="DE11" s="641"/>
      <c r="DF11" s="641"/>
      <c r="DG11" s="641"/>
      <c r="DH11" s="641"/>
      <c r="DI11" s="641"/>
      <c r="DJ11" s="641"/>
      <c r="DK11" s="641"/>
      <c r="DL11" s="641"/>
      <c r="DM11" s="641"/>
      <c r="DN11" s="641"/>
      <c r="DO11" s="641"/>
      <c r="DP11" s="642"/>
      <c r="DQ11" s="646">
        <v>213822</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6877</v>
      </c>
      <c r="S12" s="641"/>
      <c r="T12" s="641"/>
      <c r="U12" s="641"/>
      <c r="V12" s="641"/>
      <c r="W12" s="641"/>
      <c r="X12" s="641"/>
      <c r="Y12" s="642"/>
      <c r="Z12" s="677">
        <v>0</v>
      </c>
      <c r="AA12" s="677"/>
      <c r="AB12" s="677"/>
      <c r="AC12" s="677"/>
      <c r="AD12" s="678">
        <v>6877</v>
      </c>
      <c r="AE12" s="678"/>
      <c r="AF12" s="678"/>
      <c r="AG12" s="678"/>
      <c r="AH12" s="678"/>
      <c r="AI12" s="678"/>
      <c r="AJ12" s="678"/>
      <c r="AK12" s="678"/>
      <c r="AL12" s="643">
        <v>0.1</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1587511</v>
      </c>
      <c r="BH12" s="641"/>
      <c r="BI12" s="641"/>
      <c r="BJ12" s="641"/>
      <c r="BK12" s="641"/>
      <c r="BL12" s="641"/>
      <c r="BM12" s="641"/>
      <c r="BN12" s="642"/>
      <c r="BO12" s="677">
        <v>36.200000000000003</v>
      </c>
      <c r="BP12" s="677"/>
      <c r="BQ12" s="677"/>
      <c r="BR12" s="677"/>
      <c r="BS12" s="646">
        <v>104830</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1228387</v>
      </c>
      <c r="CS12" s="641"/>
      <c r="CT12" s="641"/>
      <c r="CU12" s="641"/>
      <c r="CV12" s="641"/>
      <c r="CW12" s="641"/>
      <c r="CX12" s="641"/>
      <c r="CY12" s="642"/>
      <c r="CZ12" s="677">
        <v>5.8</v>
      </c>
      <c r="DA12" s="677"/>
      <c r="DB12" s="677"/>
      <c r="DC12" s="677"/>
      <c r="DD12" s="646">
        <v>5150</v>
      </c>
      <c r="DE12" s="641"/>
      <c r="DF12" s="641"/>
      <c r="DG12" s="641"/>
      <c r="DH12" s="641"/>
      <c r="DI12" s="641"/>
      <c r="DJ12" s="641"/>
      <c r="DK12" s="641"/>
      <c r="DL12" s="641"/>
      <c r="DM12" s="641"/>
      <c r="DN12" s="641"/>
      <c r="DO12" s="641"/>
      <c r="DP12" s="642"/>
      <c r="DQ12" s="646">
        <v>215009</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180</v>
      </c>
      <c r="S13" s="641"/>
      <c r="T13" s="641"/>
      <c r="U13" s="641"/>
      <c r="V13" s="641"/>
      <c r="W13" s="641"/>
      <c r="X13" s="641"/>
      <c r="Y13" s="642"/>
      <c r="Z13" s="677" t="s">
        <v>247</v>
      </c>
      <c r="AA13" s="677"/>
      <c r="AB13" s="677"/>
      <c r="AC13" s="677"/>
      <c r="AD13" s="678" t="s">
        <v>137</v>
      </c>
      <c r="AE13" s="678"/>
      <c r="AF13" s="678"/>
      <c r="AG13" s="678"/>
      <c r="AH13" s="678"/>
      <c r="AI13" s="678"/>
      <c r="AJ13" s="678"/>
      <c r="AK13" s="678"/>
      <c r="AL13" s="643" t="s">
        <v>137</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1574659</v>
      </c>
      <c r="BH13" s="641"/>
      <c r="BI13" s="641"/>
      <c r="BJ13" s="641"/>
      <c r="BK13" s="641"/>
      <c r="BL13" s="641"/>
      <c r="BM13" s="641"/>
      <c r="BN13" s="642"/>
      <c r="BO13" s="677">
        <v>35.9</v>
      </c>
      <c r="BP13" s="677"/>
      <c r="BQ13" s="677"/>
      <c r="BR13" s="677"/>
      <c r="BS13" s="646">
        <v>104830</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2455403</v>
      </c>
      <c r="CS13" s="641"/>
      <c r="CT13" s="641"/>
      <c r="CU13" s="641"/>
      <c r="CV13" s="641"/>
      <c r="CW13" s="641"/>
      <c r="CX13" s="641"/>
      <c r="CY13" s="642"/>
      <c r="CZ13" s="677">
        <v>11.6</v>
      </c>
      <c r="DA13" s="677"/>
      <c r="DB13" s="677"/>
      <c r="DC13" s="677"/>
      <c r="DD13" s="646">
        <v>745447</v>
      </c>
      <c r="DE13" s="641"/>
      <c r="DF13" s="641"/>
      <c r="DG13" s="641"/>
      <c r="DH13" s="641"/>
      <c r="DI13" s="641"/>
      <c r="DJ13" s="641"/>
      <c r="DK13" s="641"/>
      <c r="DL13" s="641"/>
      <c r="DM13" s="641"/>
      <c r="DN13" s="641"/>
      <c r="DO13" s="641"/>
      <c r="DP13" s="642"/>
      <c r="DQ13" s="646">
        <v>1326525</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21073</v>
      </c>
      <c r="S14" s="641"/>
      <c r="T14" s="641"/>
      <c r="U14" s="641"/>
      <c r="V14" s="641"/>
      <c r="W14" s="641"/>
      <c r="X14" s="641"/>
      <c r="Y14" s="642"/>
      <c r="Z14" s="677">
        <v>0.1</v>
      </c>
      <c r="AA14" s="677"/>
      <c r="AB14" s="677"/>
      <c r="AC14" s="677"/>
      <c r="AD14" s="678">
        <v>21073</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95341</v>
      </c>
      <c r="BH14" s="641"/>
      <c r="BI14" s="641"/>
      <c r="BJ14" s="641"/>
      <c r="BK14" s="641"/>
      <c r="BL14" s="641"/>
      <c r="BM14" s="641"/>
      <c r="BN14" s="642"/>
      <c r="BO14" s="677">
        <v>2.2000000000000002</v>
      </c>
      <c r="BP14" s="677"/>
      <c r="BQ14" s="677"/>
      <c r="BR14" s="677"/>
      <c r="BS14" s="646" t="s">
        <v>247</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720521</v>
      </c>
      <c r="CS14" s="641"/>
      <c r="CT14" s="641"/>
      <c r="CU14" s="641"/>
      <c r="CV14" s="641"/>
      <c r="CW14" s="641"/>
      <c r="CX14" s="641"/>
      <c r="CY14" s="642"/>
      <c r="CZ14" s="677">
        <v>3.4</v>
      </c>
      <c r="DA14" s="677"/>
      <c r="DB14" s="677"/>
      <c r="DC14" s="677"/>
      <c r="DD14" s="646">
        <v>17593</v>
      </c>
      <c r="DE14" s="641"/>
      <c r="DF14" s="641"/>
      <c r="DG14" s="641"/>
      <c r="DH14" s="641"/>
      <c r="DI14" s="641"/>
      <c r="DJ14" s="641"/>
      <c r="DK14" s="641"/>
      <c r="DL14" s="641"/>
      <c r="DM14" s="641"/>
      <c r="DN14" s="641"/>
      <c r="DO14" s="641"/>
      <c r="DP14" s="642"/>
      <c r="DQ14" s="646">
        <v>698565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246</v>
      </c>
      <c r="AE15" s="678"/>
      <c r="AF15" s="678"/>
      <c r="AG15" s="678"/>
      <c r="AH15" s="678"/>
      <c r="AI15" s="678"/>
      <c r="AJ15" s="678"/>
      <c r="AK15" s="678"/>
      <c r="AL15" s="643" t="s">
        <v>246</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376104</v>
      </c>
      <c r="BH15" s="641"/>
      <c r="BI15" s="641"/>
      <c r="BJ15" s="641"/>
      <c r="BK15" s="641"/>
      <c r="BL15" s="641"/>
      <c r="BM15" s="641"/>
      <c r="BN15" s="642"/>
      <c r="BO15" s="677">
        <v>8.6</v>
      </c>
      <c r="BP15" s="677"/>
      <c r="BQ15" s="677"/>
      <c r="BR15" s="677"/>
      <c r="BS15" s="646" t="s">
        <v>137</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1990046</v>
      </c>
      <c r="CS15" s="641"/>
      <c r="CT15" s="641"/>
      <c r="CU15" s="641"/>
      <c r="CV15" s="641"/>
      <c r="CW15" s="641"/>
      <c r="CX15" s="641"/>
      <c r="CY15" s="642"/>
      <c r="CZ15" s="677">
        <v>9.4</v>
      </c>
      <c r="DA15" s="677"/>
      <c r="DB15" s="677"/>
      <c r="DC15" s="677"/>
      <c r="DD15" s="646" t="s">
        <v>137</v>
      </c>
      <c r="DE15" s="641"/>
      <c r="DF15" s="641"/>
      <c r="DG15" s="641"/>
      <c r="DH15" s="641"/>
      <c r="DI15" s="641"/>
      <c r="DJ15" s="641"/>
      <c r="DK15" s="641"/>
      <c r="DL15" s="641"/>
      <c r="DM15" s="641"/>
      <c r="DN15" s="641"/>
      <c r="DO15" s="641"/>
      <c r="DP15" s="642"/>
      <c r="DQ15" s="646">
        <v>1677373</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6085</v>
      </c>
      <c r="S16" s="641"/>
      <c r="T16" s="641"/>
      <c r="U16" s="641"/>
      <c r="V16" s="641"/>
      <c r="W16" s="641"/>
      <c r="X16" s="641"/>
      <c r="Y16" s="642"/>
      <c r="Z16" s="677">
        <v>0</v>
      </c>
      <c r="AA16" s="677"/>
      <c r="AB16" s="677"/>
      <c r="AC16" s="677"/>
      <c r="AD16" s="678">
        <v>6085</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137</v>
      </c>
      <c r="BH16" s="641"/>
      <c r="BI16" s="641"/>
      <c r="BJ16" s="641"/>
      <c r="BK16" s="641"/>
      <c r="BL16" s="641"/>
      <c r="BM16" s="641"/>
      <c r="BN16" s="642"/>
      <c r="BO16" s="677" t="s">
        <v>137</v>
      </c>
      <c r="BP16" s="677"/>
      <c r="BQ16" s="677"/>
      <c r="BR16" s="677"/>
      <c r="BS16" s="646" t="s">
        <v>247</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137</v>
      </c>
      <c r="CS16" s="641"/>
      <c r="CT16" s="641"/>
      <c r="CU16" s="641"/>
      <c r="CV16" s="641"/>
      <c r="CW16" s="641"/>
      <c r="CX16" s="641"/>
      <c r="CY16" s="642"/>
      <c r="CZ16" s="677" t="s">
        <v>137</v>
      </c>
      <c r="DA16" s="677"/>
      <c r="DB16" s="677"/>
      <c r="DC16" s="677"/>
      <c r="DD16" s="646" t="s">
        <v>137</v>
      </c>
      <c r="DE16" s="641"/>
      <c r="DF16" s="641"/>
      <c r="DG16" s="641"/>
      <c r="DH16" s="641"/>
      <c r="DI16" s="641"/>
      <c r="DJ16" s="641"/>
      <c r="DK16" s="641"/>
      <c r="DL16" s="641"/>
      <c r="DM16" s="641"/>
      <c r="DN16" s="641"/>
      <c r="DO16" s="641"/>
      <c r="DP16" s="642"/>
      <c r="DQ16" s="646" t="s">
        <v>247</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55972</v>
      </c>
      <c r="S17" s="641"/>
      <c r="T17" s="641"/>
      <c r="U17" s="641"/>
      <c r="V17" s="641"/>
      <c r="W17" s="641"/>
      <c r="X17" s="641"/>
      <c r="Y17" s="642"/>
      <c r="Z17" s="677">
        <v>0.3</v>
      </c>
      <c r="AA17" s="677"/>
      <c r="AB17" s="677"/>
      <c r="AC17" s="677"/>
      <c r="AD17" s="678">
        <v>55972</v>
      </c>
      <c r="AE17" s="678"/>
      <c r="AF17" s="678"/>
      <c r="AG17" s="678"/>
      <c r="AH17" s="678"/>
      <c r="AI17" s="678"/>
      <c r="AJ17" s="678"/>
      <c r="AK17" s="678"/>
      <c r="AL17" s="643">
        <v>0.5</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137</v>
      </c>
      <c r="BH17" s="641"/>
      <c r="BI17" s="641"/>
      <c r="BJ17" s="641"/>
      <c r="BK17" s="641"/>
      <c r="BL17" s="641"/>
      <c r="BM17" s="641"/>
      <c r="BN17" s="642"/>
      <c r="BO17" s="677" t="s">
        <v>246</v>
      </c>
      <c r="BP17" s="677"/>
      <c r="BQ17" s="677"/>
      <c r="BR17" s="677"/>
      <c r="BS17" s="646" t="s">
        <v>137</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2019530</v>
      </c>
      <c r="CS17" s="641"/>
      <c r="CT17" s="641"/>
      <c r="CU17" s="641"/>
      <c r="CV17" s="641"/>
      <c r="CW17" s="641"/>
      <c r="CX17" s="641"/>
      <c r="CY17" s="642"/>
      <c r="CZ17" s="677">
        <v>9.6</v>
      </c>
      <c r="DA17" s="677"/>
      <c r="DB17" s="677"/>
      <c r="DC17" s="677"/>
      <c r="DD17" s="646" t="s">
        <v>137</v>
      </c>
      <c r="DE17" s="641"/>
      <c r="DF17" s="641"/>
      <c r="DG17" s="641"/>
      <c r="DH17" s="641"/>
      <c r="DI17" s="641"/>
      <c r="DJ17" s="641"/>
      <c r="DK17" s="641"/>
      <c r="DL17" s="641"/>
      <c r="DM17" s="641"/>
      <c r="DN17" s="641"/>
      <c r="DO17" s="641"/>
      <c r="DP17" s="642"/>
      <c r="DQ17" s="646">
        <v>1834975</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18033</v>
      </c>
      <c r="S18" s="641"/>
      <c r="T18" s="641"/>
      <c r="U18" s="641"/>
      <c r="V18" s="641"/>
      <c r="W18" s="641"/>
      <c r="X18" s="641"/>
      <c r="Y18" s="642"/>
      <c r="Z18" s="677">
        <v>0.1</v>
      </c>
      <c r="AA18" s="677"/>
      <c r="AB18" s="677"/>
      <c r="AC18" s="677"/>
      <c r="AD18" s="678">
        <v>18033</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247</v>
      </c>
      <c r="BP18" s="677"/>
      <c r="BQ18" s="677"/>
      <c r="BR18" s="677"/>
      <c r="BS18" s="646" t="s">
        <v>137</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180</v>
      </c>
      <c r="CS18" s="641"/>
      <c r="CT18" s="641"/>
      <c r="CU18" s="641"/>
      <c r="CV18" s="641"/>
      <c r="CW18" s="641"/>
      <c r="CX18" s="641"/>
      <c r="CY18" s="642"/>
      <c r="CZ18" s="677" t="s">
        <v>137</v>
      </c>
      <c r="DA18" s="677"/>
      <c r="DB18" s="677"/>
      <c r="DC18" s="677"/>
      <c r="DD18" s="646" t="s">
        <v>137</v>
      </c>
      <c r="DE18" s="641"/>
      <c r="DF18" s="641"/>
      <c r="DG18" s="641"/>
      <c r="DH18" s="641"/>
      <c r="DI18" s="641"/>
      <c r="DJ18" s="641"/>
      <c r="DK18" s="641"/>
      <c r="DL18" s="641"/>
      <c r="DM18" s="641"/>
      <c r="DN18" s="641"/>
      <c r="DO18" s="641"/>
      <c r="DP18" s="642"/>
      <c r="DQ18" s="646" t="s">
        <v>247</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3120</v>
      </c>
      <c r="S19" s="641"/>
      <c r="T19" s="641"/>
      <c r="U19" s="641"/>
      <c r="V19" s="641"/>
      <c r="W19" s="641"/>
      <c r="X19" s="641"/>
      <c r="Y19" s="642"/>
      <c r="Z19" s="677">
        <v>0</v>
      </c>
      <c r="AA19" s="677"/>
      <c r="AB19" s="677"/>
      <c r="AC19" s="677"/>
      <c r="AD19" s="678">
        <v>3120</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265870</v>
      </c>
      <c r="BH19" s="641"/>
      <c r="BI19" s="641"/>
      <c r="BJ19" s="641"/>
      <c r="BK19" s="641"/>
      <c r="BL19" s="641"/>
      <c r="BM19" s="641"/>
      <c r="BN19" s="642"/>
      <c r="BO19" s="677">
        <v>6.1</v>
      </c>
      <c r="BP19" s="677"/>
      <c r="BQ19" s="677"/>
      <c r="BR19" s="677"/>
      <c r="BS19" s="646" t="s">
        <v>137</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247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966</v>
      </c>
      <c r="S20" s="641"/>
      <c r="T20" s="641"/>
      <c r="U20" s="641"/>
      <c r="V20" s="641"/>
      <c r="W20" s="641"/>
      <c r="X20" s="641"/>
      <c r="Y20" s="642"/>
      <c r="Z20" s="677">
        <v>0</v>
      </c>
      <c r="AA20" s="677"/>
      <c r="AB20" s="677"/>
      <c r="AC20" s="677"/>
      <c r="AD20" s="678">
        <v>966</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265870</v>
      </c>
      <c r="BH20" s="641"/>
      <c r="BI20" s="641"/>
      <c r="BJ20" s="641"/>
      <c r="BK20" s="641"/>
      <c r="BL20" s="641"/>
      <c r="BM20" s="641"/>
      <c r="BN20" s="642"/>
      <c r="BO20" s="677">
        <v>6.1</v>
      </c>
      <c r="BP20" s="677"/>
      <c r="BQ20" s="677"/>
      <c r="BR20" s="677"/>
      <c r="BS20" s="646" t="s">
        <v>247</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21137961</v>
      </c>
      <c r="CS20" s="641"/>
      <c r="CT20" s="641"/>
      <c r="CU20" s="641"/>
      <c r="CV20" s="641"/>
      <c r="CW20" s="641"/>
      <c r="CX20" s="641"/>
      <c r="CY20" s="642"/>
      <c r="CZ20" s="677">
        <v>100</v>
      </c>
      <c r="DA20" s="677"/>
      <c r="DB20" s="677"/>
      <c r="DC20" s="677"/>
      <c r="DD20" s="646">
        <v>1273885</v>
      </c>
      <c r="DE20" s="641"/>
      <c r="DF20" s="641"/>
      <c r="DG20" s="641"/>
      <c r="DH20" s="641"/>
      <c r="DI20" s="641"/>
      <c r="DJ20" s="641"/>
      <c r="DK20" s="641"/>
      <c r="DL20" s="641"/>
      <c r="DM20" s="641"/>
      <c r="DN20" s="641"/>
      <c r="DO20" s="641"/>
      <c r="DP20" s="642"/>
      <c r="DQ20" s="646">
        <v>12734260</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33853</v>
      </c>
      <c r="S21" s="641"/>
      <c r="T21" s="641"/>
      <c r="U21" s="641"/>
      <c r="V21" s="641"/>
      <c r="W21" s="641"/>
      <c r="X21" s="641"/>
      <c r="Y21" s="642"/>
      <c r="Z21" s="677">
        <v>0.2</v>
      </c>
      <c r="AA21" s="677"/>
      <c r="AB21" s="677"/>
      <c r="AC21" s="677"/>
      <c r="AD21" s="678">
        <v>33853</v>
      </c>
      <c r="AE21" s="678"/>
      <c r="AF21" s="678"/>
      <c r="AG21" s="678"/>
      <c r="AH21" s="678"/>
      <c r="AI21" s="678"/>
      <c r="AJ21" s="678"/>
      <c r="AK21" s="678"/>
      <c r="AL21" s="643">
        <v>0.3</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247</v>
      </c>
      <c r="BH21" s="641"/>
      <c r="BI21" s="641"/>
      <c r="BJ21" s="641"/>
      <c r="BK21" s="641"/>
      <c r="BL21" s="641"/>
      <c r="BM21" s="641"/>
      <c r="BN21" s="642"/>
      <c r="BO21" s="677" t="s">
        <v>137</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6809571</v>
      </c>
      <c r="S22" s="641"/>
      <c r="T22" s="641"/>
      <c r="U22" s="641"/>
      <c r="V22" s="641"/>
      <c r="W22" s="641"/>
      <c r="X22" s="641"/>
      <c r="Y22" s="642"/>
      <c r="Z22" s="677">
        <v>30.9</v>
      </c>
      <c r="AA22" s="677"/>
      <c r="AB22" s="677"/>
      <c r="AC22" s="677"/>
      <c r="AD22" s="678">
        <v>5978938</v>
      </c>
      <c r="AE22" s="678"/>
      <c r="AF22" s="678"/>
      <c r="AG22" s="678"/>
      <c r="AH22" s="678"/>
      <c r="AI22" s="678"/>
      <c r="AJ22" s="678"/>
      <c r="AK22" s="678"/>
      <c r="AL22" s="643">
        <v>53.1</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247</v>
      </c>
      <c r="BP22" s="677"/>
      <c r="BQ22" s="677"/>
      <c r="BR22" s="677"/>
      <c r="BS22" s="646" t="s">
        <v>247</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5978938</v>
      </c>
      <c r="S23" s="641"/>
      <c r="T23" s="641"/>
      <c r="U23" s="641"/>
      <c r="V23" s="641"/>
      <c r="W23" s="641"/>
      <c r="X23" s="641"/>
      <c r="Y23" s="642"/>
      <c r="Z23" s="677">
        <v>27.1</v>
      </c>
      <c r="AA23" s="677"/>
      <c r="AB23" s="677"/>
      <c r="AC23" s="677"/>
      <c r="AD23" s="678">
        <v>5978938</v>
      </c>
      <c r="AE23" s="678"/>
      <c r="AF23" s="678"/>
      <c r="AG23" s="678"/>
      <c r="AH23" s="678"/>
      <c r="AI23" s="678"/>
      <c r="AJ23" s="678"/>
      <c r="AK23" s="678"/>
      <c r="AL23" s="643">
        <v>53.1</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265870</v>
      </c>
      <c r="BH23" s="641"/>
      <c r="BI23" s="641"/>
      <c r="BJ23" s="641"/>
      <c r="BK23" s="641"/>
      <c r="BL23" s="641"/>
      <c r="BM23" s="641"/>
      <c r="BN23" s="642"/>
      <c r="BO23" s="677">
        <v>6.1</v>
      </c>
      <c r="BP23" s="677"/>
      <c r="BQ23" s="677"/>
      <c r="BR23" s="677"/>
      <c r="BS23" s="646" t="s">
        <v>246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830633</v>
      </c>
      <c r="S24" s="641"/>
      <c r="T24" s="641"/>
      <c r="U24" s="641"/>
      <c r="V24" s="641"/>
      <c r="W24" s="641"/>
      <c r="X24" s="641"/>
      <c r="Y24" s="642"/>
      <c r="Z24" s="677">
        <v>3.8</v>
      </c>
      <c r="AA24" s="677"/>
      <c r="AB24" s="677"/>
      <c r="AC24" s="677"/>
      <c r="AD24" s="678" t="s">
        <v>246</v>
      </c>
      <c r="AE24" s="678"/>
      <c r="AF24" s="678"/>
      <c r="AG24" s="678"/>
      <c r="AH24" s="678"/>
      <c r="AI24" s="678"/>
      <c r="AJ24" s="678"/>
      <c r="AK24" s="678"/>
      <c r="AL24" s="643" t="s">
        <v>137</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246</v>
      </c>
      <c r="BH24" s="641"/>
      <c r="BI24" s="641"/>
      <c r="BJ24" s="641"/>
      <c r="BK24" s="641"/>
      <c r="BL24" s="641"/>
      <c r="BM24" s="641"/>
      <c r="BN24" s="642"/>
      <c r="BO24" s="677" t="s">
        <v>246</v>
      </c>
      <c r="BP24" s="677"/>
      <c r="BQ24" s="677"/>
      <c r="BR24" s="677"/>
      <c r="BS24" s="646" t="s">
        <v>137</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9330824</v>
      </c>
      <c r="CS24" s="696"/>
      <c r="CT24" s="696"/>
      <c r="CU24" s="696"/>
      <c r="CV24" s="696"/>
      <c r="CW24" s="696"/>
      <c r="CX24" s="696"/>
      <c r="CY24" s="739"/>
      <c r="CZ24" s="740">
        <v>44.1</v>
      </c>
      <c r="DA24" s="711"/>
      <c r="DB24" s="711"/>
      <c r="DC24" s="743"/>
      <c r="DD24" s="738">
        <v>5948518</v>
      </c>
      <c r="DE24" s="696"/>
      <c r="DF24" s="696"/>
      <c r="DG24" s="696"/>
      <c r="DH24" s="696"/>
      <c r="DI24" s="696"/>
      <c r="DJ24" s="696"/>
      <c r="DK24" s="739"/>
      <c r="DL24" s="738">
        <v>5880280</v>
      </c>
      <c r="DM24" s="696"/>
      <c r="DN24" s="696"/>
      <c r="DO24" s="696"/>
      <c r="DP24" s="696"/>
      <c r="DQ24" s="696"/>
      <c r="DR24" s="696"/>
      <c r="DS24" s="696"/>
      <c r="DT24" s="696"/>
      <c r="DU24" s="696"/>
      <c r="DV24" s="739"/>
      <c r="DW24" s="740">
        <v>50.3</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137</v>
      </c>
      <c r="S25" s="641"/>
      <c r="T25" s="641"/>
      <c r="U25" s="641"/>
      <c r="V25" s="641"/>
      <c r="W25" s="641"/>
      <c r="X25" s="641"/>
      <c r="Y25" s="642"/>
      <c r="Z25" s="677" t="s">
        <v>247</v>
      </c>
      <c r="AA25" s="677"/>
      <c r="AB25" s="677"/>
      <c r="AC25" s="677"/>
      <c r="AD25" s="678" t="s">
        <v>246</v>
      </c>
      <c r="AE25" s="678"/>
      <c r="AF25" s="678"/>
      <c r="AG25" s="678"/>
      <c r="AH25" s="678"/>
      <c r="AI25" s="678"/>
      <c r="AJ25" s="678"/>
      <c r="AK25" s="678"/>
      <c r="AL25" s="643" t="s">
        <v>246</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137</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3299805</v>
      </c>
      <c r="CS25" s="659"/>
      <c r="CT25" s="659"/>
      <c r="CU25" s="659"/>
      <c r="CV25" s="659"/>
      <c r="CW25" s="659"/>
      <c r="CX25" s="659"/>
      <c r="CY25" s="660"/>
      <c r="CZ25" s="643">
        <v>15.6</v>
      </c>
      <c r="DA25" s="661"/>
      <c r="DB25" s="661"/>
      <c r="DC25" s="662"/>
      <c r="DD25" s="646">
        <v>3033532</v>
      </c>
      <c r="DE25" s="659"/>
      <c r="DF25" s="659"/>
      <c r="DG25" s="659"/>
      <c r="DH25" s="659"/>
      <c r="DI25" s="659"/>
      <c r="DJ25" s="659"/>
      <c r="DK25" s="660"/>
      <c r="DL25" s="646">
        <v>2966028</v>
      </c>
      <c r="DM25" s="659"/>
      <c r="DN25" s="659"/>
      <c r="DO25" s="659"/>
      <c r="DP25" s="659"/>
      <c r="DQ25" s="659"/>
      <c r="DR25" s="659"/>
      <c r="DS25" s="659"/>
      <c r="DT25" s="659"/>
      <c r="DU25" s="659"/>
      <c r="DV25" s="660"/>
      <c r="DW25" s="643">
        <v>25.4</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12268877</v>
      </c>
      <c r="S26" s="641"/>
      <c r="T26" s="641"/>
      <c r="U26" s="641"/>
      <c r="V26" s="641"/>
      <c r="W26" s="641"/>
      <c r="X26" s="641"/>
      <c r="Y26" s="642"/>
      <c r="Z26" s="677">
        <v>55.7</v>
      </c>
      <c r="AA26" s="677"/>
      <c r="AB26" s="677"/>
      <c r="AC26" s="677"/>
      <c r="AD26" s="678">
        <v>11172374</v>
      </c>
      <c r="AE26" s="678"/>
      <c r="AF26" s="678"/>
      <c r="AG26" s="678"/>
      <c r="AH26" s="678"/>
      <c r="AI26" s="678"/>
      <c r="AJ26" s="678"/>
      <c r="AK26" s="678"/>
      <c r="AL26" s="643">
        <v>99.3</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246</v>
      </c>
      <c r="BP26" s="677"/>
      <c r="BQ26" s="677"/>
      <c r="BR26" s="677"/>
      <c r="BS26" s="646" t="s">
        <v>246</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2011268</v>
      </c>
      <c r="CS26" s="641"/>
      <c r="CT26" s="641"/>
      <c r="CU26" s="641"/>
      <c r="CV26" s="641"/>
      <c r="CW26" s="641"/>
      <c r="CX26" s="641"/>
      <c r="CY26" s="642"/>
      <c r="CZ26" s="643">
        <v>9.5</v>
      </c>
      <c r="DA26" s="661"/>
      <c r="DB26" s="661"/>
      <c r="DC26" s="662"/>
      <c r="DD26" s="646">
        <v>1770440</v>
      </c>
      <c r="DE26" s="641"/>
      <c r="DF26" s="641"/>
      <c r="DG26" s="641"/>
      <c r="DH26" s="641"/>
      <c r="DI26" s="641"/>
      <c r="DJ26" s="641"/>
      <c r="DK26" s="642"/>
      <c r="DL26" s="646" t="s">
        <v>180</v>
      </c>
      <c r="DM26" s="641"/>
      <c r="DN26" s="641"/>
      <c r="DO26" s="641"/>
      <c r="DP26" s="641"/>
      <c r="DQ26" s="641"/>
      <c r="DR26" s="641"/>
      <c r="DS26" s="641"/>
      <c r="DT26" s="641"/>
      <c r="DU26" s="641"/>
      <c r="DV26" s="642"/>
      <c r="DW26" s="643" t="s">
        <v>180</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4382</v>
      </c>
      <c r="S27" s="641"/>
      <c r="T27" s="641"/>
      <c r="U27" s="641"/>
      <c r="V27" s="641"/>
      <c r="W27" s="641"/>
      <c r="X27" s="641"/>
      <c r="Y27" s="642"/>
      <c r="Z27" s="677">
        <v>0</v>
      </c>
      <c r="AA27" s="677"/>
      <c r="AB27" s="677"/>
      <c r="AC27" s="677"/>
      <c r="AD27" s="678">
        <v>4382</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4384641</v>
      </c>
      <c r="BH27" s="641"/>
      <c r="BI27" s="641"/>
      <c r="BJ27" s="641"/>
      <c r="BK27" s="641"/>
      <c r="BL27" s="641"/>
      <c r="BM27" s="641"/>
      <c r="BN27" s="642"/>
      <c r="BO27" s="677">
        <v>100</v>
      </c>
      <c r="BP27" s="677"/>
      <c r="BQ27" s="677"/>
      <c r="BR27" s="677"/>
      <c r="BS27" s="646">
        <v>166051</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4011496</v>
      </c>
      <c r="CS27" s="659"/>
      <c r="CT27" s="659"/>
      <c r="CU27" s="659"/>
      <c r="CV27" s="659"/>
      <c r="CW27" s="659"/>
      <c r="CX27" s="659"/>
      <c r="CY27" s="660"/>
      <c r="CZ27" s="643">
        <v>19</v>
      </c>
      <c r="DA27" s="661"/>
      <c r="DB27" s="661"/>
      <c r="DC27" s="662"/>
      <c r="DD27" s="646">
        <v>1080018</v>
      </c>
      <c r="DE27" s="659"/>
      <c r="DF27" s="659"/>
      <c r="DG27" s="659"/>
      <c r="DH27" s="659"/>
      <c r="DI27" s="659"/>
      <c r="DJ27" s="659"/>
      <c r="DK27" s="660"/>
      <c r="DL27" s="646">
        <v>1079284</v>
      </c>
      <c r="DM27" s="659"/>
      <c r="DN27" s="659"/>
      <c r="DO27" s="659"/>
      <c r="DP27" s="659"/>
      <c r="DQ27" s="659"/>
      <c r="DR27" s="659"/>
      <c r="DS27" s="659"/>
      <c r="DT27" s="659"/>
      <c r="DU27" s="659"/>
      <c r="DV27" s="660"/>
      <c r="DW27" s="643">
        <v>9.1999999999999993</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58893</v>
      </c>
      <c r="S28" s="641"/>
      <c r="T28" s="641"/>
      <c r="U28" s="641"/>
      <c r="V28" s="641"/>
      <c r="W28" s="641"/>
      <c r="X28" s="641"/>
      <c r="Y28" s="642"/>
      <c r="Z28" s="677">
        <v>0.3</v>
      </c>
      <c r="AA28" s="677"/>
      <c r="AB28" s="677"/>
      <c r="AC28" s="677"/>
      <c r="AD28" s="678" t="s">
        <v>137</v>
      </c>
      <c r="AE28" s="678"/>
      <c r="AF28" s="678"/>
      <c r="AG28" s="678"/>
      <c r="AH28" s="678"/>
      <c r="AI28" s="678"/>
      <c r="AJ28" s="678"/>
      <c r="AK28" s="678"/>
      <c r="AL28" s="643" t="s">
        <v>247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2019523</v>
      </c>
      <c r="CS28" s="641"/>
      <c r="CT28" s="641"/>
      <c r="CU28" s="641"/>
      <c r="CV28" s="641"/>
      <c r="CW28" s="641"/>
      <c r="CX28" s="641"/>
      <c r="CY28" s="642"/>
      <c r="CZ28" s="643">
        <v>9.6</v>
      </c>
      <c r="DA28" s="661"/>
      <c r="DB28" s="661"/>
      <c r="DC28" s="662"/>
      <c r="DD28" s="646">
        <v>1834968</v>
      </c>
      <c r="DE28" s="641"/>
      <c r="DF28" s="641"/>
      <c r="DG28" s="641"/>
      <c r="DH28" s="641"/>
      <c r="DI28" s="641"/>
      <c r="DJ28" s="641"/>
      <c r="DK28" s="642"/>
      <c r="DL28" s="646">
        <v>1834968</v>
      </c>
      <c r="DM28" s="641"/>
      <c r="DN28" s="641"/>
      <c r="DO28" s="641"/>
      <c r="DP28" s="641"/>
      <c r="DQ28" s="641"/>
      <c r="DR28" s="641"/>
      <c r="DS28" s="641"/>
      <c r="DT28" s="641"/>
      <c r="DU28" s="641"/>
      <c r="DV28" s="642"/>
      <c r="DW28" s="643">
        <v>15.7</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733322</v>
      </c>
      <c r="S29" s="641"/>
      <c r="T29" s="641"/>
      <c r="U29" s="641"/>
      <c r="V29" s="641"/>
      <c r="W29" s="641"/>
      <c r="X29" s="641"/>
      <c r="Y29" s="642"/>
      <c r="Z29" s="677">
        <v>3.3</v>
      </c>
      <c r="AA29" s="677"/>
      <c r="AB29" s="677"/>
      <c r="AC29" s="677"/>
      <c r="AD29" s="678">
        <v>47440</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307</v>
      </c>
      <c r="CE29" s="729"/>
      <c r="CF29" s="673" t="s">
        <v>308</v>
      </c>
      <c r="CG29" s="674"/>
      <c r="CH29" s="674"/>
      <c r="CI29" s="674"/>
      <c r="CJ29" s="674"/>
      <c r="CK29" s="674"/>
      <c r="CL29" s="674"/>
      <c r="CM29" s="674"/>
      <c r="CN29" s="674"/>
      <c r="CO29" s="674"/>
      <c r="CP29" s="674"/>
      <c r="CQ29" s="675"/>
      <c r="CR29" s="640">
        <v>2019232</v>
      </c>
      <c r="CS29" s="659"/>
      <c r="CT29" s="659"/>
      <c r="CU29" s="659"/>
      <c r="CV29" s="659"/>
      <c r="CW29" s="659"/>
      <c r="CX29" s="659"/>
      <c r="CY29" s="660"/>
      <c r="CZ29" s="643">
        <v>9.6</v>
      </c>
      <c r="DA29" s="661"/>
      <c r="DB29" s="661"/>
      <c r="DC29" s="662"/>
      <c r="DD29" s="646">
        <v>1834677</v>
      </c>
      <c r="DE29" s="659"/>
      <c r="DF29" s="659"/>
      <c r="DG29" s="659"/>
      <c r="DH29" s="659"/>
      <c r="DI29" s="659"/>
      <c r="DJ29" s="659"/>
      <c r="DK29" s="660"/>
      <c r="DL29" s="646">
        <v>1834677</v>
      </c>
      <c r="DM29" s="659"/>
      <c r="DN29" s="659"/>
      <c r="DO29" s="659"/>
      <c r="DP29" s="659"/>
      <c r="DQ29" s="659"/>
      <c r="DR29" s="659"/>
      <c r="DS29" s="659"/>
      <c r="DT29" s="659"/>
      <c r="DU29" s="659"/>
      <c r="DV29" s="660"/>
      <c r="DW29" s="643">
        <v>15.7</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182193</v>
      </c>
      <c r="S30" s="641"/>
      <c r="T30" s="641"/>
      <c r="U30" s="641"/>
      <c r="V30" s="641"/>
      <c r="W30" s="641"/>
      <c r="X30" s="641"/>
      <c r="Y30" s="642"/>
      <c r="Z30" s="677">
        <v>0.8</v>
      </c>
      <c r="AA30" s="677"/>
      <c r="AB30" s="677"/>
      <c r="AC30" s="677"/>
      <c r="AD30" s="678">
        <v>305</v>
      </c>
      <c r="AE30" s="678"/>
      <c r="AF30" s="678"/>
      <c r="AG30" s="678"/>
      <c r="AH30" s="678"/>
      <c r="AI30" s="678"/>
      <c r="AJ30" s="678"/>
      <c r="AK30" s="678"/>
      <c r="AL30" s="643">
        <v>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0"/>
      <c r="CE30" s="731"/>
      <c r="CF30" s="673" t="s">
        <v>312</v>
      </c>
      <c r="CG30" s="674"/>
      <c r="CH30" s="674"/>
      <c r="CI30" s="674"/>
      <c r="CJ30" s="674"/>
      <c r="CK30" s="674"/>
      <c r="CL30" s="674"/>
      <c r="CM30" s="674"/>
      <c r="CN30" s="674"/>
      <c r="CO30" s="674"/>
      <c r="CP30" s="674"/>
      <c r="CQ30" s="675"/>
      <c r="CR30" s="640">
        <v>1870054</v>
      </c>
      <c r="CS30" s="641"/>
      <c r="CT30" s="641"/>
      <c r="CU30" s="641"/>
      <c r="CV30" s="641"/>
      <c r="CW30" s="641"/>
      <c r="CX30" s="641"/>
      <c r="CY30" s="642"/>
      <c r="CZ30" s="643">
        <v>8.8000000000000007</v>
      </c>
      <c r="DA30" s="661"/>
      <c r="DB30" s="661"/>
      <c r="DC30" s="662"/>
      <c r="DD30" s="646">
        <v>1715923</v>
      </c>
      <c r="DE30" s="641"/>
      <c r="DF30" s="641"/>
      <c r="DG30" s="641"/>
      <c r="DH30" s="641"/>
      <c r="DI30" s="641"/>
      <c r="DJ30" s="641"/>
      <c r="DK30" s="642"/>
      <c r="DL30" s="646">
        <v>1715923</v>
      </c>
      <c r="DM30" s="641"/>
      <c r="DN30" s="641"/>
      <c r="DO30" s="641"/>
      <c r="DP30" s="641"/>
      <c r="DQ30" s="641"/>
      <c r="DR30" s="641"/>
      <c r="DS30" s="641"/>
      <c r="DT30" s="641"/>
      <c r="DU30" s="641"/>
      <c r="DV30" s="642"/>
      <c r="DW30" s="643">
        <v>14.7</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3145203</v>
      </c>
      <c r="S31" s="641"/>
      <c r="T31" s="641"/>
      <c r="U31" s="641"/>
      <c r="V31" s="641"/>
      <c r="W31" s="641"/>
      <c r="X31" s="641"/>
      <c r="Y31" s="642"/>
      <c r="Z31" s="677">
        <v>14.3</v>
      </c>
      <c r="AA31" s="677"/>
      <c r="AB31" s="677"/>
      <c r="AC31" s="677"/>
      <c r="AD31" s="678" t="s">
        <v>246</v>
      </c>
      <c r="AE31" s="678"/>
      <c r="AF31" s="678"/>
      <c r="AG31" s="678"/>
      <c r="AH31" s="678"/>
      <c r="AI31" s="678"/>
      <c r="AJ31" s="678"/>
      <c r="AK31" s="678"/>
      <c r="AL31" s="643" t="s">
        <v>246</v>
      </c>
      <c r="AM31" s="644"/>
      <c r="AN31" s="644"/>
      <c r="AO31" s="679"/>
      <c r="AP31" s="714" t="s">
        <v>314</v>
      </c>
      <c r="AQ31" s="715"/>
      <c r="AR31" s="715"/>
      <c r="AS31" s="715"/>
      <c r="AT31" s="720" t="s">
        <v>315</v>
      </c>
      <c r="AU31" s="231"/>
      <c r="AV31" s="231"/>
      <c r="AW31" s="231"/>
      <c r="AX31" s="706" t="s">
        <v>188</v>
      </c>
      <c r="AY31" s="707"/>
      <c r="AZ31" s="707"/>
      <c r="BA31" s="707"/>
      <c r="BB31" s="707"/>
      <c r="BC31" s="707"/>
      <c r="BD31" s="707"/>
      <c r="BE31" s="707"/>
      <c r="BF31" s="708"/>
      <c r="BG31" s="709">
        <v>98.6</v>
      </c>
      <c r="BH31" s="710"/>
      <c r="BI31" s="710"/>
      <c r="BJ31" s="710"/>
      <c r="BK31" s="710"/>
      <c r="BL31" s="710"/>
      <c r="BM31" s="711">
        <v>89.7</v>
      </c>
      <c r="BN31" s="710"/>
      <c r="BO31" s="710"/>
      <c r="BP31" s="710"/>
      <c r="BQ31" s="712"/>
      <c r="BR31" s="709">
        <v>98.7</v>
      </c>
      <c r="BS31" s="710"/>
      <c r="BT31" s="710"/>
      <c r="BU31" s="710"/>
      <c r="BV31" s="710"/>
      <c r="BW31" s="710"/>
      <c r="BX31" s="711">
        <v>89.1</v>
      </c>
      <c r="BY31" s="710"/>
      <c r="BZ31" s="710"/>
      <c r="CA31" s="710"/>
      <c r="CB31" s="712"/>
      <c r="CD31" s="730"/>
      <c r="CE31" s="731"/>
      <c r="CF31" s="673" t="s">
        <v>316</v>
      </c>
      <c r="CG31" s="674"/>
      <c r="CH31" s="674"/>
      <c r="CI31" s="674"/>
      <c r="CJ31" s="674"/>
      <c r="CK31" s="674"/>
      <c r="CL31" s="674"/>
      <c r="CM31" s="674"/>
      <c r="CN31" s="674"/>
      <c r="CO31" s="674"/>
      <c r="CP31" s="674"/>
      <c r="CQ31" s="675"/>
      <c r="CR31" s="640">
        <v>149178</v>
      </c>
      <c r="CS31" s="659"/>
      <c r="CT31" s="659"/>
      <c r="CU31" s="659"/>
      <c r="CV31" s="659"/>
      <c r="CW31" s="659"/>
      <c r="CX31" s="659"/>
      <c r="CY31" s="660"/>
      <c r="CZ31" s="643">
        <v>0.7</v>
      </c>
      <c r="DA31" s="661"/>
      <c r="DB31" s="661"/>
      <c r="DC31" s="662"/>
      <c r="DD31" s="646">
        <v>118754</v>
      </c>
      <c r="DE31" s="659"/>
      <c r="DF31" s="659"/>
      <c r="DG31" s="659"/>
      <c r="DH31" s="659"/>
      <c r="DI31" s="659"/>
      <c r="DJ31" s="659"/>
      <c r="DK31" s="660"/>
      <c r="DL31" s="646">
        <v>118754</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v>1308</v>
      </c>
      <c r="S32" s="641"/>
      <c r="T32" s="641"/>
      <c r="U32" s="641"/>
      <c r="V32" s="641"/>
      <c r="W32" s="641"/>
      <c r="X32" s="641"/>
      <c r="Y32" s="642"/>
      <c r="Z32" s="677">
        <v>0</v>
      </c>
      <c r="AA32" s="677"/>
      <c r="AB32" s="677"/>
      <c r="AC32" s="677"/>
      <c r="AD32" s="678">
        <v>1308</v>
      </c>
      <c r="AE32" s="678"/>
      <c r="AF32" s="678"/>
      <c r="AG32" s="678"/>
      <c r="AH32" s="678"/>
      <c r="AI32" s="678"/>
      <c r="AJ32" s="678"/>
      <c r="AK32" s="678"/>
      <c r="AL32" s="643">
        <v>0</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98.8</v>
      </c>
      <c r="BH32" s="659"/>
      <c r="BI32" s="659"/>
      <c r="BJ32" s="659"/>
      <c r="BK32" s="659"/>
      <c r="BL32" s="659"/>
      <c r="BM32" s="644">
        <v>95.4</v>
      </c>
      <c r="BN32" s="705"/>
      <c r="BO32" s="705"/>
      <c r="BP32" s="705"/>
      <c r="BQ32" s="683"/>
      <c r="BR32" s="713">
        <v>98.9</v>
      </c>
      <c r="BS32" s="659"/>
      <c r="BT32" s="659"/>
      <c r="BU32" s="659"/>
      <c r="BV32" s="659"/>
      <c r="BW32" s="659"/>
      <c r="BX32" s="644">
        <v>94.9</v>
      </c>
      <c r="BY32" s="705"/>
      <c r="BZ32" s="705"/>
      <c r="CA32" s="705"/>
      <c r="CB32" s="683"/>
      <c r="CD32" s="732"/>
      <c r="CE32" s="733"/>
      <c r="CF32" s="673" t="s">
        <v>320</v>
      </c>
      <c r="CG32" s="674"/>
      <c r="CH32" s="674"/>
      <c r="CI32" s="674"/>
      <c r="CJ32" s="674"/>
      <c r="CK32" s="674"/>
      <c r="CL32" s="674"/>
      <c r="CM32" s="674"/>
      <c r="CN32" s="674"/>
      <c r="CO32" s="674"/>
      <c r="CP32" s="674"/>
      <c r="CQ32" s="675"/>
      <c r="CR32" s="640">
        <v>291</v>
      </c>
      <c r="CS32" s="641"/>
      <c r="CT32" s="641"/>
      <c r="CU32" s="641"/>
      <c r="CV32" s="641"/>
      <c r="CW32" s="641"/>
      <c r="CX32" s="641"/>
      <c r="CY32" s="642"/>
      <c r="CZ32" s="643">
        <v>0</v>
      </c>
      <c r="DA32" s="661"/>
      <c r="DB32" s="661"/>
      <c r="DC32" s="662"/>
      <c r="DD32" s="646">
        <v>291</v>
      </c>
      <c r="DE32" s="641"/>
      <c r="DF32" s="641"/>
      <c r="DG32" s="641"/>
      <c r="DH32" s="641"/>
      <c r="DI32" s="641"/>
      <c r="DJ32" s="641"/>
      <c r="DK32" s="642"/>
      <c r="DL32" s="646">
        <v>291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1181263</v>
      </c>
      <c r="S33" s="641"/>
      <c r="T33" s="641"/>
      <c r="U33" s="641"/>
      <c r="V33" s="641"/>
      <c r="W33" s="641"/>
      <c r="X33" s="641"/>
      <c r="Y33" s="642"/>
      <c r="Z33" s="677">
        <v>5.4</v>
      </c>
      <c r="AA33" s="677"/>
      <c r="AB33" s="677"/>
      <c r="AC33" s="677"/>
      <c r="AD33" s="678" t="s">
        <v>137</v>
      </c>
      <c r="AE33" s="678"/>
      <c r="AF33" s="678"/>
      <c r="AG33" s="678"/>
      <c r="AH33" s="678"/>
      <c r="AI33" s="678"/>
      <c r="AJ33" s="678"/>
      <c r="AK33" s="678"/>
      <c r="AL33" s="643" t="s">
        <v>137</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98.2</v>
      </c>
      <c r="BH33" s="625"/>
      <c r="BI33" s="625"/>
      <c r="BJ33" s="625"/>
      <c r="BK33" s="625"/>
      <c r="BL33" s="625"/>
      <c r="BM33" s="668">
        <v>82.2</v>
      </c>
      <c r="BN33" s="625"/>
      <c r="BO33" s="625"/>
      <c r="BP33" s="625"/>
      <c r="BQ33" s="689"/>
      <c r="BR33" s="704">
        <v>98.1</v>
      </c>
      <c r="BS33" s="625"/>
      <c r="BT33" s="625"/>
      <c r="BU33" s="625"/>
      <c r="BV33" s="625"/>
      <c r="BW33" s="625"/>
      <c r="BX33" s="668">
        <v>81.5</v>
      </c>
      <c r="BY33" s="625"/>
      <c r="BZ33" s="625"/>
      <c r="CA33" s="625"/>
      <c r="CB33" s="689"/>
      <c r="CD33" s="673" t="s">
        <v>323</v>
      </c>
      <c r="CE33" s="674"/>
      <c r="CF33" s="674"/>
      <c r="CG33" s="674"/>
      <c r="CH33" s="674"/>
      <c r="CI33" s="674"/>
      <c r="CJ33" s="674"/>
      <c r="CK33" s="674"/>
      <c r="CL33" s="674"/>
      <c r="CM33" s="674"/>
      <c r="CN33" s="674"/>
      <c r="CO33" s="674"/>
      <c r="CP33" s="674"/>
      <c r="CQ33" s="675"/>
      <c r="CR33" s="640">
        <v>10533252</v>
      </c>
      <c r="CS33" s="659"/>
      <c r="CT33" s="659"/>
      <c r="CU33" s="659"/>
      <c r="CV33" s="659"/>
      <c r="CW33" s="659"/>
      <c r="CX33" s="659"/>
      <c r="CY33" s="660"/>
      <c r="CZ33" s="643">
        <v>49.8</v>
      </c>
      <c r="DA33" s="661"/>
      <c r="DB33" s="661"/>
      <c r="DC33" s="662"/>
      <c r="DD33" s="646">
        <v>6688211</v>
      </c>
      <c r="DE33" s="659"/>
      <c r="DF33" s="659"/>
      <c r="DG33" s="659"/>
      <c r="DH33" s="659"/>
      <c r="DI33" s="659"/>
      <c r="DJ33" s="659"/>
      <c r="DK33" s="660"/>
      <c r="DL33" s="646">
        <v>5095761</v>
      </c>
      <c r="DM33" s="659"/>
      <c r="DN33" s="659"/>
      <c r="DO33" s="659"/>
      <c r="DP33" s="659"/>
      <c r="DQ33" s="659"/>
      <c r="DR33" s="659"/>
      <c r="DS33" s="659"/>
      <c r="DT33" s="659"/>
      <c r="DU33" s="659"/>
      <c r="DV33" s="660"/>
      <c r="DW33" s="643">
        <v>43.6</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45640</v>
      </c>
      <c r="S34" s="641"/>
      <c r="T34" s="641"/>
      <c r="U34" s="641"/>
      <c r="V34" s="641"/>
      <c r="W34" s="641"/>
      <c r="X34" s="641"/>
      <c r="Y34" s="642"/>
      <c r="Z34" s="677">
        <v>0.2</v>
      </c>
      <c r="AA34" s="677"/>
      <c r="AB34" s="677"/>
      <c r="AC34" s="677"/>
      <c r="AD34" s="678">
        <v>19142</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1987132</v>
      </c>
      <c r="CS34" s="641"/>
      <c r="CT34" s="641"/>
      <c r="CU34" s="641"/>
      <c r="CV34" s="641"/>
      <c r="CW34" s="641"/>
      <c r="CX34" s="641"/>
      <c r="CY34" s="642"/>
      <c r="CZ34" s="643">
        <v>9.4</v>
      </c>
      <c r="DA34" s="661"/>
      <c r="DB34" s="661"/>
      <c r="DC34" s="662"/>
      <c r="DD34" s="646">
        <v>1323109</v>
      </c>
      <c r="DE34" s="641"/>
      <c r="DF34" s="641"/>
      <c r="DG34" s="641"/>
      <c r="DH34" s="641"/>
      <c r="DI34" s="641"/>
      <c r="DJ34" s="641"/>
      <c r="DK34" s="642"/>
      <c r="DL34" s="646">
        <v>1156689</v>
      </c>
      <c r="DM34" s="641"/>
      <c r="DN34" s="641"/>
      <c r="DO34" s="641"/>
      <c r="DP34" s="641"/>
      <c r="DQ34" s="641"/>
      <c r="DR34" s="641"/>
      <c r="DS34" s="641"/>
      <c r="DT34" s="641"/>
      <c r="DU34" s="641"/>
      <c r="DV34" s="642"/>
      <c r="DW34" s="643">
        <v>9.9</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1064898</v>
      </c>
      <c r="S35" s="641"/>
      <c r="T35" s="641"/>
      <c r="U35" s="641"/>
      <c r="V35" s="641"/>
      <c r="W35" s="641"/>
      <c r="X35" s="641"/>
      <c r="Y35" s="642"/>
      <c r="Z35" s="677">
        <v>4.8</v>
      </c>
      <c r="AA35" s="677"/>
      <c r="AB35" s="677"/>
      <c r="AC35" s="677"/>
      <c r="AD35" s="678" t="s">
        <v>180</v>
      </c>
      <c r="AE35" s="678"/>
      <c r="AF35" s="678"/>
      <c r="AG35" s="678"/>
      <c r="AH35" s="678"/>
      <c r="AI35" s="678"/>
      <c r="AJ35" s="678"/>
      <c r="AK35" s="678"/>
      <c r="AL35" s="643" t="s">
        <v>137</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649445</v>
      </c>
      <c r="CS35" s="659"/>
      <c r="CT35" s="659"/>
      <c r="CU35" s="659"/>
      <c r="CV35" s="659"/>
      <c r="CW35" s="659"/>
      <c r="CX35" s="659"/>
      <c r="CY35" s="660"/>
      <c r="CZ35" s="643">
        <v>3.1</v>
      </c>
      <c r="DA35" s="661"/>
      <c r="DB35" s="661"/>
      <c r="DC35" s="662"/>
      <c r="DD35" s="646">
        <v>610246</v>
      </c>
      <c r="DE35" s="659"/>
      <c r="DF35" s="659"/>
      <c r="DG35" s="659"/>
      <c r="DH35" s="659"/>
      <c r="DI35" s="659"/>
      <c r="DJ35" s="659"/>
      <c r="DK35" s="660"/>
      <c r="DL35" s="646">
        <v>589565</v>
      </c>
      <c r="DM35" s="659"/>
      <c r="DN35" s="659"/>
      <c r="DO35" s="659"/>
      <c r="DP35" s="659"/>
      <c r="DQ35" s="659"/>
      <c r="DR35" s="659"/>
      <c r="DS35" s="659"/>
      <c r="DT35" s="659"/>
      <c r="DU35" s="659"/>
      <c r="DV35" s="660"/>
      <c r="DW35" s="643">
        <v>5</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99741</v>
      </c>
      <c r="S36" s="641"/>
      <c r="T36" s="641"/>
      <c r="U36" s="641"/>
      <c r="V36" s="641"/>
      <c r="W36" s="641"/>
      <c r="X36" s="641"/>
      <c r="Y36" s="642"/>
      <c r="Z36" s="677">
        <v>0.5</v>
      </c>
      <c r="AA36" s="677"/>
      <c r="AB36" s="677"/>
      <c r="AC36" s="677"/>
      <c r="AD36" s="678" t="s">
        <v>137</v>
      </c>
      <c r="AE36" s="678"/>
      <c r="AF36" s="678"/>
      <c r="AG36" s="678"/>
      <c r="AH36" s="678"/>
      <c r="AI36" s="678"/>
      <c r="AJ36" s="678"/>
      <c r="AK36" s="678"/>
      <c r="AL36" s="643" t="s">
        <v>137</v>
      </c>
      <c r="AM36" s="644"/>
      <c r="AN36" s="644"/>
      <c r="AO36" s="679"/>
      <c r="AP36" s="235"/>
      <c r="AQ36" s="692" t="s">
        <v>331</v>
      </c>
      <c r="AR36" s="693"/>
      <c r="AS36" s="693"/>
      <c r="AT36" s="693"/>
      <c r="AU36" s="693"/>
      <c r="AV36" s="693"/>
      <c r="AW36" s="693"/>
      <c r="AX36" s="693"/>
      <c r="AY36" s="694"/>
      <c r="AZ36" s="695">
        <v>3643809</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91325</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4128589</v>
      </c>
      <c r="CS36" s="641"/>
      <c r="CT36" s="641"/>
      <c r="CU36" s="641"/>
      <c r="CV36" s="641"/>
      <c r="CW36" s="641"/>
      <c r="CX36" s="641"/>
      <c r="CY36" s="642"/>
      <c r="CZ36" s="643">
        <v>19.5</v>
      </c>
      <c r="DA36" s="661"/>
      <c r="DB36" s="661"/>
      <c r="DC36" s="662"/>
      <c r="DD36" s="646">
        <v>2913506</v>
      </c>
      <c r="DE36" s="641"/>
      <c r="DF36" s="641"/>
      <c r="DG36" s="641"/>
      <c r="DH36" s="641"/>
      <c r="DI36" s="641"/>
      <c r="DJ36" s="641"/>
      <c r="DK36" s="642"/>
      <c r="DL36" s="646">
        <v>2462012</v>
      </c>
      <c r="DM36" s="641"/>
      <c r="DN36" s="641"/>
      <c r="DO36" s="641"/>
      <c r="DP36" s="641"/>
      <c r="DQ36" s="641"/>
      <c r="DR36" s="641"/>
      <c r="DS36" s="641"/>
      <c r="DT36" s="641"/>
      <c r="DU36" s="641"/>
      <c r="DV36" s="642"/>
      <c r="DW36" s="643">
        <v>21.1</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772782</v>
      </c>
      <c r="S37" s="641"/>
      <c r="T37" s="641"/>
      <c r="U37" s="641"/>
      <c r="V37" s="641"/>
      <c r="W37" s="641"/>
      <c r="X37" s="641"/>
      <c r="Y37" s="642"/>
      <c r="Z37" s="677">
        <v>3.5</v>
      </c>
      <c r="AA37" s="677"/>
      <c r="AB37" s="677"/>
      <c r="AC37" s="677"/>
      <c r="AD37" s="678" t="s">
        <v>137</v>
      </c>
      <c r="AE37" s="678"/>
      <c r="AF37" s="678"/>
      <c r="AG37" s="678"/>
      <c r="AH37" s="678"/>
      <c r="AI37" s="678"/>
      <c r="AJ37" s="678"/>
      <c r="AK37" s="678"/>
      <c r="AL37" s="643" t="s">
        <v>180</v>
      </c>
      <c r="AM37" s="644"/>
      <c r="AN37" s="644"/>
      <c r="AO37" s="679"/>
      <c r="AQ37" s="680" t="s">
        <v>335</v>
      </c>
      <c r="AR37" s="681"/>
      <c r="AS37" s="681"/>
      <c r="AT37" s="681"/>
      <c r="AU37" s="681"/>
      <c r="AV37" s="681"/>
      <c r="AW37" s="681"/>
      <c r="AX37" s="681"/>
      <c r="AY37" s="682"/>
      <c r="AZ37" s="640">
        <v>989349</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-7794</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1317564</v>
      </c>
      <c r="CS37" s="659"/>
      <c r="CT37" s="659"/>
      <c r="CU37" s="659"/>
      <c r="CV37" s="659"/>
      <c r="CW37" s="659"/>
      <c r="CX37" s="659"/>
      <c r="CY37" s="660"/>
      <c r="CZ37" s="643">
        <v>6.2</v>
      </c>
      <c r="DA37" s="661"/>
      <c r="DB37" s="661"/>
      <c r="DC37" s="662"/>
      <c r="DD37" s="646">
        <v>1047799</v>
      </c>
      <c r="DE37" s="659"/>
      <c r="DF37" s="659"/>
      <c r="DG37" s="659"/>
      <c r="DH37" s="659"/>
      <c r="DI37" s="659"/>
      <c r="DJ37" s="659"/>
      <c r="DK37" s="660"/>
      <c r="DL37" s="646">
        <v>993258</v>
      </c>
      <c r="DM37" s="659"/>
      <c r="DN37" s="659"/>
      <c r="DO37" s="659"/>
      <c r="DP37" s="659"/>
      <c r="DQ37" s="659"/>
      <c r="DR37" s="659"/>
      <c r="DS37" s="659"/>
      <c r="DT37" s="659"/>
      <c r="DU37" s="659"/>
      <c r="DV37" s="660"/>
      <c r="DW37" s="643">
        <v>8.5</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1285095</v>
      </c>
      <c r="S38" s="641"/>
      <c r="T38" s="641"/>
      <c r="U38" s="641"/>
      <c r="V38" s="641"/>
      <c r="W38" s="641"/>
      <c r="X38" s="641"/>
      <c r="Y38" s="642"/>
      <c r="Z38" s="677">
        <v>5.8</v>
      </c>
      <c r="AA38" s="677"/>
      <c r="AB38" s="677"/>
      <c r="AC38" s="677"/>
      <c r="AD38" s="678">
        <v>8335</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720896</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5289</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1915664</v>
      </c>
      <c r="CS38" s="641"/>
      <c r="CT38" s="641"/>
      <c r="CU38" s="641"/>
      <c r="CV38" s="641"/>
      <c r="CW38" s="641"/>
      <c r="CX38" s="641"/>
      <c r="CY38" s="642"/>
      <c r="CZ38" s="643">
        <v>9.1</v>
      </c>
      <c r="DA38" s="661"/>
      <c r="DB38" s="661"/>
      <c r="DC38" s="662"/>
      <c r="DD38" s="646">
        <v>1559825</v>
      </c>
      <c r="DE38" s="641"/>
      <c r="DF38" s="641"/>
      <c r="DG38" s="641"/>
      <c r="DH38" s="641"/>
      <c r="DI38" s="641"/>
      <c r="DJ38" s="641"/>
      <c r="DK38" s="642"/>
      <c r="DL38" s="646">
        <v>887495</v>
      </c>
      <c r="DM38" s="641"/>
      <c r="DN38" s="641"/>
      <c r="DO38" s="641"/>
      <c r="DP38" s="641"/>
      <c r="DQ38" s="641"/>
      <c r="DR38" s="641"/>
      <c r="DS38" s="641"/>
      <c r="DT38" s="641"/>
      <c r="DU38" s="641"/>
      <c r="DV38" s="642"/>
      <c r="DW38" s="643">
        <v>7.6</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1179683</v>
      </c>
      <c r="S39" s="641"/>
      <c r="T39" s="641"/>
      <c r="U39" s="641"/>
      <c r="V39" s="641"/>
      <c r="W39" s="641"/>
      <c r="X39" s="641"/>
      <c r="Y39" s="642"/>
      <c r="Z39" s="677">
        <v>5.4</v>
      </c>
      <c r="AA39" s="677"/>
      <c r="AB39" s="677"/>
      <c r="AC39" s="677"/>
      <c r="AD39" s="678" t="s">
        <v>246</v>
      </c>
      <c r="AE39" s="678"/>
      <c r="AF39" s="678"/>
      <c r="AG39" s="678"/>
      <c r="AH39" s="678"/>
      <c r="AI39" s="678"/>
      <c r="AJ39" s="678"/>
      <c r="AK39" s="678"/>
      <c r="AL39" s="643" t="s">
        <v>137</v>
      </c>
      <c r="AM39" s="644"/>
      <c r="AN39" s="644"/>
      <c r="AO39" s="679"/>
      <c r="AQ39" s="680" t="s">
        <v>343</v>
      </c>
      <c r="AR39" s="681"/>
      <c r="AS39" s="681"/>
      <c r="AT39" s="681"/>
      <c r="AU39" s="681"/>
      <c r="AV39" s="681"/>
      <c r="AW39" s="681"/>
      <c r="AX39" s="681"/>
      <c r="AY39" s="682"/>
      <c r="AZ39" s="640">
        <v>17900</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7770</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460071</v>
      </c>
      <c r="CS39" s="659"/>
      <c r="CT39" s="659"/>
      <c r="CU39" s="659"/>
      <c r="CV39" s="659"/>
      <c r="CW39" s="659"/>
      <c r="CX39" s="659"/>
      <c r="CY39" s="660"/>
      <c r="CZ39" s="643">
        <v>2.2000000000000002</v>
      </c>
      <c r="DA39" s="661"/>
      <c r="DB39" s="661"/>
      <c r="DC39" s="662"/>
      <c r="DD39" s="646">
        <v>34018</v>
      </c>
      <c r="DE39" s="659"/>
      <c r="DF39" s="659"/>
      <c r="DG39" s="659"/>
      <c r="DH39" s="659"/>
      <c r="DI39" s="659"/>
      <c r="DJ39" s="659"/>
      <c r="DK39" s="660"/>
      <c r="DL39" s="646" t="s">
        <v>246</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246</v>
      </c>
      <c r="S40" s="641"/>
      <c r="T40" s="641"/>
      <c r="U40" s="641"/>
      <c r="V40" s="641"/>
      <c r="W40" s="641"/>
      <c r="X40" s="641"/>
      <c r="Y40" s="642"/>
      <c r="Z40" s="677" t="s">
        <v>137</v>
      </c>
      <c r="AA40" s="677"/>
      <c r="AB40" s="677"/>
      <c r="AC40" s="677"/>
      <c r="AD40" s="678" t="s">
        <v>180</v>
      </c>
      <c r="AE40" s="678"/>
      <c r="AF40" s="678"/>
      <c r="AG40" s="678"/>
      <c r="AH40" s="678"/>
      <c r="AI40" s="678"/>
      <c r="AJ40" s="678"/>
      <c r="AK40" s="678"/>
      <c r="AL40" s="643" t="s">
        <v>247</v>
      </c>
      <c r="AM40" s="644"/>
      <c r="AN40" s="644"/>
      <c r="AO40" s="679"/>
      <c r="AQ40" s="680" t="s">
        <v>347</v>
      </c>
      <c r="AR40" s="681"/>
      <c r="AS40" s="681"/>
      <c r="AT40" s="681"/>
      <c r="AU40" s="681"/>
      <c r="AV40" s="681"/>
      <c r="AW40" s="681"/>
      <c r="AX40" s="681"/>
      <c r="AY40" s="682"/>
      <c r="AZ40" s="640" t="s">
        <v>137</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87</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1392351</v>
      </c>
      <c r="CS40" s="641"/>
      <c r="CT40" s="641"/>
      <c r="CU40" s="641"/>
      <c r="CV40" s="641"/>
      <c r="CW40" s="641"/>
      <c r="CX40" s="641"/>
      <c r="CY40" s="642"/>
      <c r="CZ40" s="643">
        <v>6.6</v>
      </c>
      <c r="DA40" s="661"/>
      <c r="DB40" s="661"/>
      <c r="DC40" s="662"/>
      <c r="DD40" s="646">
        <v>247507</v>
      </c>
      <c r="DE40" s="641"/>
      <c r="DF40" s="641"/>
      <c r="DG40" s="641"/>
      <c r="DH40" s="641"/>
      <c r="DI40" s="641"/>
      <c r="DJ40" s="641"/>
      <c r="DK40" s="642"/>
      <c r="DL40" s="646" t="s">
        <v>137</v>
      </c>
      <c r="DM40" s="641"/>
      <c r="DN40" s="641"/>
      <c r="DO40" s="641"/>
      <c r="DP40" s="641"/>
      <c r="DQ40" s="641"/>
      <c r="DR40" s="641"/>
      <c r="DS40" s="641"/>
      <c r="DT40" s="641"/>
      <c r="DU40" s="641"/>
      <c r="DV40" s="642"/>
      <c r="DW40" s="643" t="s">
        <v>137</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431483</v>
      </c>
      <c r="S41" s="641"/>
      <c r="T41" s="641"/>
      <c r="U41" s="641"/>
      <c r="V41" s="641"/>
      <c r="W41" s="641"/>
      <c r="X41" s="641"/>
      <c r="Y41" s="642"/>
      <c r="Z41" s="677">
        <v>2</v>
      </c>
      <c r="AA41" s="677"/>
      <c r="AB41" s="677"/>
      <c r="AC41" s="677"/>
      <c r="AD41" s="678" t="s">
        <v>137</v>
      </c>
      <c r="AE41" s="678"/>
      <c r="AF41" s="678"/>
      <c r="AG41" s="678"/>
      <c r="AH41" s="678"/>
      <c r="AI41" s="678"/>
      <c r="AJ41" s="678"/>
      <c r="AK41" s="678"/>
      <c r="AL41" s="643" t="s">
        <v>137</v>
      </c>
      <c r="AM41" s="644"/>
      <c r="AN41" s="644"/>
      <c r="AO41" s="679"/>
      <c r="AQ41" s="680" t="s">
        <v>352</v>
      </c>
      <c r="AR41" s="681"/>
      <c r="AS41" s="681"/>
      <c r="AT41" s="681"/>
      <c r="AU41" s="681"/>
      <c r="AV41" s="681"/>
      <c r="AW41" s="681"/>
      <c r="AX41" s="681"/>
      <c r="AY41" s="682"/>
      <c r="AZ41" s="640">
        <v>432186</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180</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137</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22023280</v>
      </c>
      <c r="S42" s="663"/>
      <c r="T42" s="663"/>
      <c r="U42" s="663"/>
      <c r="V42" s="663"/>
      <c r="W42" s="663"/>
      <c r="X42" s="663"/>
      <c r="Y42" s="665"/>
      <c r="Z42" s="666">
        <v>100</v>
      </c>
      <c r="AA42" s="666"/>
      <c r="AB42" s="666"/>
      <c r="AC42" s="666"/>
      <c r="AD42" s="667">
        <v>11253286</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1483478</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431</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1273885</v>
      </c>
      <c r="CS42" s="641"/>
      <c r="CT42" s="641"/>
      <c r="CU42" s="641"/>
      <c r="CV42" s="641"/>
      <c r="CW42" s="641"/>
      <c r="CX42" s="641"/>
      <c r="CY42" s="642"/>
      <c r="CZ42" s="643">
        <v>6</v>
      </c>
      <c r="DA42" s="644"/>
      <c r="DB42" s="644"/>
      <c r="DC42" s="645"/>
      <c r="DD42" s="646">
        <v>97531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t="s">
        <v>247</v>
      </c>
      <c r="CS43" s="659"/>
      <c r="CT43" s="659"/>
      <c r="CU43" s="659"/>
      <c r="CV43" s="659"/>
      <c r="CW43" s="659"/>
      <c r="CX43" s="659"/>
      <c r="CY43" s="660"/>
      <c r="CZ43" s="643" t="s">
        <v>137</v>
      </c>
      <c r="DA43" s="661"/>
      <c r="DB43" s="661"/>
      <c r="DC43" s="662"/>
      <c r="DD43" s="646" t="s">
        <v>180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1273885</v>
      </c>
      <c r="CS44" s="641"/>
      <c r="CT44" s="641"/>
      <c r="CU44" s="641"/>
      <c r="CV44" s="641"/>
      <c r="CW44" s="641"/>
      <c r="CX44" s="641"/>
      <c r="CY44" s="642"/>
      <c r="CZ44" s="643">
        <v>6</v>
      </c>
      <c r="DA44" s="644"/>
      <c r="DB44" s="644"/>
      <c r="DC44" s="645"/>
      <c r="DD44" s="646">
        <v>97531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1007642</v>
      </c>
      <c r="CS45" s="659"/>
      <c r="CT45" s="659"/>
      <c r="CU45" s="659"/>
      <c r="CV45" s="659"/>
      <c r="CW45" s="659"/>
      <c r="CX45" s="659"/>
      <c r="CY45" s="660"/>
      <c r="CZ45" s="643">
        <v>4.8</v>
      </c>
      <c r="DA45" s="661"/>
      <c r="DB45" s="661"/>
      <c r="DC45" s="662"/>
      <c r="DD45" s="646">
        <v>29860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235541</v>
      </c>
      <c r="CS46" s="641"/>
      <c r="CT46" s="641"/>
      <c r="CU46" s="641"/>
      <c r="CV46" s="641"/>
      <c r="CW46" s="641"/>
      <c r="CX46" s="641"/>
      <c r="CY46" s="642"/>
      <c r="CZ46" s="643">
        <v>1.1000000000000001</v>
      </c>
      <c r="DA46" s="644"/>
      <c r="DB46" s="644"/>
      <c r="DC46" s="645"/>
      <c r="DD46" s="646">
        <v>66794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247</v>
      </c>
      <c r="CS47" s="659"/>
      <c r="CT47" s="659"/>
      <c r="CU47" s="659"/>
      <c r="CV47" s="659"/>
      <c r="CW47" s="659"/>
      <c r="CX47" s="659"/>
      <c r="CY47" s="660"/>
      <c r="CZ47" s="643" t="s">
        <v>137</v>
      </c>
      <c r="DA47" s="661"/>
      <c r="DB47" s="661"/>
      <c r="DC47" s="662"/>
      <c r="DD47" s="646" t="s">
        <v>247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137</v>
      </c>
      <c r="CS48" s="641"/>
      <c r="CT48" s="641"/>
      <c r="CU48" s="641"/>
      <c r="CV48" s="641"/>
      <c r="CW48" s="641"/>
      <c r="CX48" s="641"/>
      <c r="CY48" s="642"/>
      <c r="CZ48" s="643" t="s">
        <v>247</v>
      </c>
      <c r="DA48" s="644"/>
      <c r="DB48" s="644"/>
      <c r="DC48" s="645"/>
      <c r="DD48" s="646" t="s">
        <v>247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21137961</v>
      </c>
      <c r="CS49" s="625"/>
      <c r="CT49" s="625"/>
      <c r="CU49" s="625"/>
      <c r="CV49" s="625"/>
      <c r="CW49" s="625"/>
      <c r="CX49" s="625"/>
      <c r="CY49" s="626"/>
      <c r="CZ49" s="627">
        <v>100</v>
      </c>
      <c r="DA49" s="628"/>
      <c r="DB49" s="628"/>
      <c r="DC49" s="629"/>
      <c r="DD49" s="630">
        <v>12734260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hx/RB12QV77dQpyZ42bA8Ff9EfFIPaZeHTP0fozY2q0NYQxNbSTzh3O13VmUC2XoEfZQWZ5aJWa8T4xViN3nw==" saltValue="fc0ulZ7gwDcwR6pBPrDp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B12" sqref="DB12:DF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21396</v>
      </c>
      <c r="R7" s="1160"/>
      <c r="S7" s="1160"/>
      <c r="T7" s="1160"/>
      <c r="U7" s="1160"/>
      <c r="V7" s="1160">
        <v>20572</v>
      </c>
      <c r="W7" s="1160"/>
      <c r="X7" s="1160"/>
      <c r="Y7" s="1160"/>
      <c r="Z7" s="1160"/>
      <c r="AA7" s="1160">
        <v>824</v>
      </c>
      <c r="AB7" s="1160"/>
      <c r="AC7" s="1160"/>
      <c r="AD7" s="1160"/>
      <c r="AE7" s="1161"/>
      <c r="AF7" s="1162">
        <v>807</v>
      </c>
      <c r="AG7" s="1163"/>
      <c r="AH7" s="1163"/>
      <c r="AI7" s="1163"/>
      <c r="AJ7" s="1164"/>
      <c r="AK7" s="1146">
        <v>98</v>
      </c>
      <c r="AL7" s="1147"/>
      <c r="AM7" s="1147"/>
      <c r="AN7" s="1147"/>
      <c r="AO7" s="1147"/>
      <c r="AP7" s="1147">
        <v>15405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43">
        <v>20</v>
      </c>
      <c r="CI7" s="1144"/>
      <c r="CJ7" s="1144"/>
      <c r="CK7" s="1144"/>
      <c r="CL7" s="1145"/>
      <c r="CM7" s="1143">
        <v>-198</v>
      </c>
      <c r="CN7" s="1144"/>
      <c r="CO7" s="1144"/>
      <c r="CP7" s="1144"/>
      <c r="CQ7" s="1145"/>
      <c r="CR7" s="1143">
        <v>22</v>
      </c>
      <c r="CS7" s="1144"/>
      <c r="CT7" s="1144"/>
      <c r="CU7" s="1144"/>
      <c r="CV7" s="1145"/>
      <c r="CW7" s="1143" t="s">
        <v>602</v>
      </c>
      <c r="CX7" s="1144"/>
      <c r="CY7" s="1144"/>
      <c r="CZ7" s="1144"/>
      <c r="DA7" s="1145"/>
      <c r="DB7" s="1143">
        <v>666</v>
      </c>
      <c r="DC7" s="1144"/>
      <c r="DD7" s="1144"/>
      <c r="DE7" s="1144"/>
      <c r="DF7" s="1145"/>
      <c r="DG7" s="1143" t="s">
        <v>602</v>
      </c>
      <c r="DH7" s="1144"/>
      <c r="DI7" s="1144"/>
      <c r="DJ7" s="1144"/>
      <c r="DK7" s="1145"/>
      <c r="DL7" s="1143" t="s">
        <v>602</v>
      </c>
      <c r="DM7" s="1144"/>
      <c r="DN7" s="1144"/>
      <c r="DO7" s="1144"/>
      <c r="DP7" s="1145"/>
      <c r="DQ7" s="1143" t="s">
        <v>605</v>
      </c>
      <c r="DR7" s="1144"/>
      <c r="DS7" s="1144"/>
      <c r="DT7" s="1144"/>
      <c r="DU7" s="1145"/>
      <c r="DV7" s="1170"/>
      <c r="DW7" s="1171"/>
      <c r="DX7" s="1171"/>
      <c r="DY7" s="1171"/>
      <c r="DZ7" s="1172"/>
      <c r="EA7" s="255"/>
    </row>
    <row r="8" spans="1:131" s="256" customFormat="1" ht="26.25" customHeight="1" x14ac:dyDescent="0.15">
      <c r="A8" s="262">
        <v>2</v>
      </c>
      <c r="B8" s="1092" t="s">
        <v>392</v>
      </c>
      <c r="C8" s="1093"/>
      <c r="D8" s="1093"/>
      <c r="E8" s="1093"/>
      <c r="F8" s="1093"/>
      <c r="G8" s="1093"/>
      <c r="H8" s="1093"/>
      <c r="I8" s="1093"/>
      <c r="J8" s="1093"/>
      <c r="K8" s="1093"/>
      <c r="L8" s="1093"/>
      <c r="M8" s="1093"/>
      <c r="N8" s="1093"/>
      <c r="O8" s="1093"/>
      <c r="P8" s="1094"/>
      <c r="Q8" s="1098">
        <v>869</v>
      </c>
      <c r="R8" s="1099"/>
      <c r="S8" s="1099"/>
      <c r="T8" s="1099"/>
      <c r="U8" s="1099"/>
      <c r="V8" s="1099">
        <v>807</v>
      </c>
      <c r="W8" s="1099"/>
      <c r="X8" s="1099"/>
      <c r="Y8" s="1099"/>
      <c r="Z8" s="1099"/>
      <c r="AA8" s="1099">
        <v>61</v>
      </c>
      <c r="AB8" s="1099"/>
      <c r="AC8" s="1099"/>
      <c r="AD8" s="1099"/>
      <c r="AE8" s="1100"/>
      <c r="AF8" s="1074">
        <v>61</v>
      </c>
      <c r="AG8" s="1075"/>
      <c r="AH8" s="1075"/>
      <c r="AI8" s="1075"/>
      <c r="AJ8" s="1076"/>
      <c r="AK8" s="1141">
        <v>271</v>
      </c>
      <c r="AL8" s="1142"/>
      <c r="AM8" s="1142"/>
      <c r="AN8" s="1142"/>
      <c r="AO8" s="1142"/>
      <c r="AP8" s="1142">
        <v>2747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4</v>
      </c>
      <c r="CI8" s="1045"/>
      <c r="CJ8" s="1045"/>
      <c r="CK8" s="1045"/>
      <c r="CL8" s="1046"/>
      <c r="CM8" s="1044">
        <v>251</v>
      </c>
      <c r="CN8" s="1045"/>
      <c r="CO8" s="1045"/>
      <c r="CP8" s="1045"/>
      <c r="CQ8" s="1046"/>
      <c r="CR8" s="1044">
        <v>20</v>
      </c>
      <c r="CS8" s="1045"/>
      <c r="CT8" s="1045"/>
      <c r="CU8" s="1045"/>
      <c r="CV8" s="1046"/>
      <c r="CW8" s="1044" t="s">
        <v>602</v>
      </c>
      <c r="CX8" s="1045"/>
      <c r="CY8" s="1045"/>
      <c r="CZ8" s="1045"/>
      <c r="DA8" s="1046"/>
      <c r="DB8" s="1044" t="s">
        <v>603</v>
      </c>
      <c r="DC8" s="1045"/>
      <c r="DD8" s="1045"/>
      <c r="DE8" s="1045"/>
      <c r="DF8" s="1046"/>
      <c r="DG8" s="1044" t="s">
        <v>604</v>
      </c>
      <c r="DH8" s="1045"/>
      <c r="DI8" s="1045"/>
      <c r="DJ8" s="1045"/>
      <c r="DK8" s="1046"/>
      <c r="DL8" s="1044" t="s">
        <v>602</v>
      </c>
      <c r="DM8" s="1045"/>
      <c r="DN8" s="1045"/>
      <c r="DO8" s="1045"/>
      <c r="DP8" s="1046"/>
      <c r="DQ8" s="1044" t="s">
        <v>602</v>
      </c>
      <c r="DR8" s="1045"/>
      <c r="DS8" s="1045"/>
      <c r="DT8" s="1045"/>
      <c r="DU8" s="1046"/>
      <c r="DV8" s="1047"/>
      <c r="DW8" s="1048"/>
      <c r="DX8" s="1048"/>
      <c r="DY8" s="1048"/>
      <c r="DZ8" s="1049"/>
      <c r="EA8" s="255"/>
    </row>
    <row r="9" spans="1:131" s="256" customFormat="1" ht="26.25" customHeight="1" x14ac:dyDescent="0.15">
      <c r="A9" s="262">
        <v>3</v>
      </c>
      <c r="B9" s="1092" t="s">
        <v>393</v>
      </c>
      <c r="C9" s="1093"/>
      <c r="D9" s="1093"/>
      <c r="E9" s="1093"/>
      <c r="F9" s="1093"/>
      <c r="G9" s="1093"/>
      <c r="H9" s="1093"/>
      <c r="I9" s="1093"/>
      <c r="J9" s="1093"/>
      <c r="K9" s="1093"/>
      <c r="L9" s="1093"/>
      <c r="M9" s="1093"/>
      <c r="N9" s="1093"/>
      <c r="O9" s="1093"/>
      <c r="P9" s="1094"/>
      <c r="Q9" s="1098">
        <v>74</v>
      </c>
      <c r="R9" s="1099"/>
      <c r="S9" s="1099"/>
      <c r="T9" s="1099"/>
      <c r="U9" s="1099"/>
      <c r="V9" s="1099">
        <v>74</v>
      </c>
      <c r="W9" s="1099"/>
      <c r="X9" s="1099"/>
      <c r="Y9" s="1099"/>
      <c r="Z9" s="1099"/>
      <c r="AA9" s="1099" t="s">
        <v>587</v>
      </c>
      <c r="AB9" s="1099"/>
      <c r="AC9" s="1099"/>
      <c r="AD9" s="1099"/>
      <c r="AE9" s="1100"/>
      <c r="AF9" s="1074" t="s">
        <v>137</v>
      </c>
      <c r="AG9" s="1075"/>
      <c r="AH9" s="1075"/>
      <c r="AI9" s="1075"/>
      <c r="AJ9" s="1076"/>
      <c r="AK9" s="1141">
        <v>45</v>
      </c>
      <c r="AL9" s="1142"/>
      <c r="AM9" s="1142"/>
      <c r="AN9" s="1142"/>
      <c r="AO9" s="1142"/>
      <c r="AP9" s="1142">
        <v>111</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598</v>
      </c>
      <c r="BT9" s="1070"/>
      <c r="BU9" s="1070"/>
      <c r="BV9" s="1070"/>
      <c r="BW9" s="1070"/>
      <c r="BX9" s="1070"/>
      <c r="BY9" s="1070"/>
      <c r="BZ9" s="1070"/>
      <c r="CA9" s="1070"/>
      <c r="CB9" s="1070"/>
      <c r="CC9" s="1070"/>
      <c r="CD9" s="1070"/>
      <c r="CE9" s="1070"/>
      <c r="CF9" s="1070"/>
      <c r="CG9" s="1071"/>
      <c r="CH9" s="1044">
        <v>0</v>
      </c>
      <c r="CI9" s="1045"/>
      <c r="CJ9" s="1045"/>
      <c r="CK9" s="1045"/>
      <c r="CL9" s="1046"/>
      <c r="CM9" s="1044">
        <v>42</v>
      </c>
      <c r="CN9" s="1045"/>
      <c r="CO9" s="1045"/>
      <c r="CP9" s="1045"/>
      <c r="CQ9" s="1046"/>
      <c r="CR9" s="1044">
        <v>5</v>
      </c>
      <c r="CS9" s="1045"/>
      <c r="CT9" s="1045"/>
      <c r="CU9" s="1045"/>
      <c r="CV9" s="1046"/>
      <c r="CW9" s="1044" t="s">
        <v>602</v>
      </c>
      <c r="CX9" s="1045"/>
      <c r="CY9" s="1045"/>
      <c r="CZ9" s="1045"/>
      <c r="DA9" s="1046"/>
      <c r="DB9" s="1044" t="s">
        <v>602</v>
      </c>
      <c r="DC9" s="1045"/>
      <c r="DD9" s="1045"/>
      <c r="DE9" s="1045"/>
      <c r="DF9" s="1046"/>
      <c r="DG9" s="1044" t="s">
        <v>602</v>
      </c>
      <c r="DH9" s="1045"/>
      <c r="DI9" s="1045"/>
      <c r="DJ9" s="1045"/>
      <c r="DK9" s="1046"/>
      <c r="DL9" s="1044" t="s">
        <v>602</v>
      </c>
      <c r="DM9" s="1045"/>
      <c r="DN9" s="1045"/>
      <c r="DO9" s="1045"/>
      <c r="DP9" s="1046"/>
      <c r="DQ9" s="1044" t="s">
        <v>602</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601</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106</v>
      </c>
      <c r="CN10" s="1045"/>
      <c r="CO10" s="1045"/>
      <c r="CP10" s="1045"/>
      <c r="CQ10" s="1046"/>
      <c r="CR10" s="1044">
        <v>10</v>
      </c>
      <c r="CS10" s="1045"/>
      <c r="CT10" s="1045"/>
      <c r="CU10" s="1045"/>
      <c r="CV10" s="1046"/>
      <c r="CW10" s="1044">
        <v>30</v>
      </c>
      <c r="CX10" s="1045"/>
      <c r="CY10" s="1045"/>
      <c r="CZ10" s="1045"/>
      <c r="DA10" s="1046"/>
      <c r="DB10" s="1044" t="s">
        <v>602</v>
      </c>
      <c r="DC10" s="1045"/>
      <c r="DD10" s="1045"/>
      <c r="DE10" s="1045"/>
      <c r="DF10" s="1046"/>
      <c r="DG10" s="1044" t="s">
        <v>605</v>
      </c>
      <c r="DH10" s="1045"/>
      <c r="DI10" s="1045"/>
      <c r="DJ10" s="1045"/>
      <c r="DK10" s="1046"/>
      <c r="DL10" s="1044" t="s">
        <v>602</v>
      </c>
      <c r="DM10" s="1045"/>
      <c r="DN10" s="1045"/>
      <c r="DO10" s="1045"/>
      <c r="DP10" s="1046"/>
      <c r="DQ10" s="1044" t="s">
        <v>605</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599</v>
      </c>
      <c r="BT11" s="1070"/>
      <c r="BU11" s="1070"/>
      <c r="BV11" s="1070"/>
      <c r="BW11" s="1070"/>
      <c r="BX11" s="1070"/>
      <c r="BY11" s="1070"/>
      <c r="BZ11" s="1070"/>
      <c r="CA11" s="1070"/>
      <c r="CB11" s="1070"/>
      <c r="CC11" s="1070"/>
      <c r="CD11" s="1070"/>
      <c r="CE11" s="1070"/>
      <c r="CF11" s="1070"/>
      <c r="CG11" s="1071"/>
      <c r="CH11" s="1044">
        <v>-4</v>
      </c>
      <c r="CI11" s="1045"/>
      <c r="CJ11" s="1045"/>
      <c r="CK11" s="1045"/>
      <c r="CL11" s="1046"/>
      <c r="CM11" s="1044">
        <v>91</v>
      </c>
      <c r="CN11" s="1045"/>
      <c r="CO11" s="1045"/>
      <c r="CP11" s="1045"/>
      <c r="CQ11" s="1046"/>
      <c r="CR11" s="1044">
        <v>69</v>
      </c>
      <c r="CS11" s="1045"/>
      <c r="CT11" s="1045"/>
      <c r="CU11" s="1045"/>
      <c r="CV11" s="1046"/>
      <c r="CW11" s="1044">
        <v>6</v>
      </c>
      <c r="CX11" s="1045"/>
      <c r="CY11" s="1045"/>
      <c r="CZ11" s="1045"/>
      <c r="DA11" s="1046"/>
      <c r="DB11" s="1044" t="s">
        <v>602</v>
      </c>
      <c r="DC11" s="1045"/>
      <c r="DD11" s="1045"/>
      <c r="DE11" s="1045"/>
      <c r="DF11" s="1046"/>
      <c r="DG11" s="1044" t="s">
        <v>602</v>
      </c>
      <c r="DH11" s="1045"/>
      <c r="DI11" s="1045"/>
      <c r="DJ11" s="1045"/>
      <c r="DK11" s="1046"/>
      <c r="DL11" s="1044" t="s">
        <v>602</v>
      </c>
      <c r="DM11" s="1045"/>
      <c r="DN11" s="1045"/>
      <c r="DO11" s="1045"/>
      <c r="DP11" s="1046"/>
      <c r="DQ11" s="1044" t="s">
        <v>605</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600</v>
      </c>
      <c r="BT12" s="1070"/>
      <c r="BU12" s="1070"/>
      <c r="BV12" s="1070"/>
      <c r="BW12" s="1070"/>
      <c r="BX12" s="1070"/>
      <c r="BY12" s="1070"/>
      <c r="BZ12" s="1070"/>
      <c r="CA12" s="1070"/>
      <c r="CB12" s="1070"/>
      <c r="CC12" s="1070"/>
      <c r="CD12" s="1070"/>
      <c r="CE12" s="1070"/>
      <c r="CF12" s="1070"/>
      <c r="CG12" s="1071"/>
      <c r="CH12" s="1044">
        <v>5</v>
      </c>
      <c r="CI12" s="1045"/>
      <c r="CJ12" s="1045"/>
      <c r="CK12" s="1045"/>
      <c r="CL12" s="1046"/>
      <c r="CM12" s="1044">
        <v>53</v>
      </c>
      <c r="CN12" s="1045"/>
      <c r="CO12" s="1045"/>
      <c r="CP12" s="1045"/>
      <c r="CQ12" s="1046"/>
      <c r="CR12" s="1044">
        <v>20</v>
      </c>
      <c r="CS12" s="1045"/>
      <c r="CT12" s="1045"/>
      <c r="CU12" s="1045"/>
      <c r="CV12" s="1046"/>
      <c r="CW12" s="1044">
        <v>3</v>
      </c>
      <c r="CX12" s="1045"/>
      <c r="CY12" s="1045"/>
      <c r="CZ12" s="1045"/>
      <c r="DA12" s="1046"/>
      <c r="DB12" s="1044" t="s">
        <v>602</v>
      </c>
      <c r="DC12" s="1045"/>
      <c r="DD12" s="1045"/>
      <c r="DE12" s="1045"/>
      <c r="DF12" s="1046"/>
      <c r="DG12" s="1044" t="s">
        <v>602</v>
      </c>
      <c r="DH12" s="1045"/>
      <c r="DI12" s="1045"/>
      <c r="DJ12" s="1045"/>
      <c r="DK12" s="1046"/>
      <c r="DL12" s="1044" t="s">
        <v>602</v>
      </c>
      <c r="DM12" s="1045"/>
      <c r="DN12" s="1045"/>
      <c r="DO12" s="1045"/>
      <c r="DP12" s="1046"/>
      <c r="DQ12" s="1044" t="s">
        <v>602</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22023</v>
      </c>
      <c r="R23" s="1124"/>
      <c r="S23" s="1124"/>
      <c r="T23" s="1124"/>
      <c r="U23" s="1124"/>
      <c r="V23" s="1124">
        <v>21138</v>
      </c>
      <c r="W23" s="1124"/>
      <c r="X23" s="1124"/>
      <c r="Y23" s="1124"/>
      <c r="Z23" s="1124"/>
      <c r="AA23" s="1124">
        <v>885</v>
      </c>
      <c r="AB23" s="1124"/>
      <c r="AC23" s="1124"/>
      <c r="AD23" s="1124"/>
      <c r="AE23" s="1125"/>
      <c r="AF23" s="1126">
        <v>869</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4610</v>
      </c>
      <c r="R28" s="1109"/>
      <c r="S28" s="1109"/>
      <c r="T28" s="1109"/>
      <c r="U28" s="1109"/>
      <c r="V28" s="1109">
        <v>4519</v>
      </c>
      <c r="W28" s="1109"/>
      <c r="X28" s="1109"/>
      <c r="Y28" s="1109"/>
      <c r="Z28" s="1109"/>
      <c r="AA28" s="1109">
        <v>91</v>
      </c>
      <c r="AB28" s="1109"/>
      <c r="AC28" s="1109"/>
      <c r="AD28" s="1109"/>
      <c r="AE28" s="1110"/>
      <c r="AF28" s="1111">
        <v>91</v>
      </c>
      <c r="AG28" s="1109"/>
      <c r="AH28" s="1109"/>
      <c r="AI28" s="1109"/>
      <c r="AJ28" s="1112"/>
      <c r="AK28" s="1113">
        <v>432</v>
      </c>
      <c r="AL28" s="1101"/>
      <c r="AM28" s="1101"/>
      <c r="AN28" s="1101"/>
      <c r="AO28" s="1101"/>
      <c r="AP28" s="1101" t="s">
        <v>587</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409</v>
      </c>
      <c r="C29" s="1093"/>
      <c r="D29" s="1093"/>
      <c r="E29" s="1093"/>
      <c r="F29" s="1093"/>
      <c r="G29" s="1093"/>
      <c r="H29" s="1093"/>
      <c r="I29" s="1093"/>
      <c r="J29" s="1093"/>
      <c r="K29" s="1093"/>
      <c r="L29" s="1093"/>
      <c r="M29" s="1093"/>
      <c r="N29" s="1093"/>
      <c r="O29" s="1093"/>
      <c r="P29" s="1094"/>
      <c r="Q29" s="1098">
        <v>3936</v>
      </c>
      <c r="R29" s="1099"/>
      <c r="S29" s="1099"/>
      <c r="T29" s="1099"/>
      <c r="U29" s="1099"/>
      <c r="V29" s="1099">
        <v>3781</v>
      </c>
      <c r="W29" s="1099"/>
      <c r="X29" s="1099"/>
      <c r="Y29" s="1099"/>
      <c r="Z29" s="1099"/>
      <c r="AA29" s="1099">
        <v>155</v>
      </c>
      <c r="AB29" s="1099"/>
      <c r="AC29" s="1099"/>
      <c r="AD29" s="1099"/>
      <c r="AE29" s="1100"/>
      <c r="AF29" s="1074">
        <v>155</v>
      </c>
      <c r="AG29" s="1075"/>
      <c r="AH29" s="1075"/>
      <c r="AI29" s="1075"/>
      <c r="AJ29" s="1076"/>
      <c r="AK29" s="1035">
        <v>605</v>
      </c>
      <c r="AL29" s="1026"/>
      <c r="AM29" s="1026"/>
      <c r="AN29" s="1026"/>
      <c r="AO29" s="1026"/>
      <c r="AP29" s="1026" t="s">
        <v>587</v>
      </c>
      <c r="AQ29" s="1026"/>
      <c r="AR29" s="1026"/>
      <c r="AS29" s="1026"/>
      <c r="AT29" s="1026"/>
      <c r="AU29" s="1026" t="s">
        <v>587</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410</v>
      </c>
      <c r="C30" s="1093"/>
      <c r="D30" s="1093"/>
      <c r="E30" s="1093"/>
      <c r="F30" s="1093"/>
      <c r="G30" s="1093"/>
      <c r="H30" s="1093"/>
      <c r="I30" s="1093"/>
      <c r="J30" s="1093"/>
      <c r="K30" s="1093"/>
      <c r="L30" s="1093"/>
      <c r="M30" s="1093"/>
      <c r="N30" s="1093"/>
      <c r="O30" s="1093"/>
      <c r="P30" s="1094"/>
      <c r="Q30" s="1098">
        <v>614</v>
      </c>
      <c r="R30" s="1099"/>
      <c r="S30" s="1099"/>
      <c r="T30" s="1099"/>
      <c r="U30" s="1099"/>
      <c r="V30" s="1099">
        <v>612</v>
      </c>
      <c r="W30" s="1099"/>
      <c r="X30" s="1099"/>
      <c r="Y30" s="1099"/>
      <c r="Z30" s="1099"/>
      <c r="AA30" s="1099">
        <v>1</v>
      </c>
      <c r="AB30" s="1099"/>
      <c r="AC30" s="1099"/>
      <c r="AD30" s="1099"/>
      <c r="AE30" s="1100"/>
      <c r="AF30" s="1074">
        <v>1</v>
      </c>
      <c r="AG30" s="1075"/>
      <c r="AH30" s="1075"/>
      <c r="AI30" s="1075"/>
      <c r="AJ30" s="1076"/>
      <c r="AK30" s="1035">
        <v>195</v>
      </c>
      <c r="AL30" s="1026"/>
      <c r="AM30" s="1026"/>
      <c r="AN30" s="1026"/>
      <c r="AO30" s="1026"/>
      <c r="AP30" s="1026" t="s">
        <v>587</v>
      </c>
      <c r="AQ30" s="1026"/>
      <c r="AR30" s="1026"/>
      <c r="AS30" s="1026"/>
      <c r="AT30" s="1026"/>
      <c r="AU30" s="1026" t="s">
        <v>587</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411</v>
      </c>
      <c r="C31" s="1093"/>
      <c r="D31" s="1093"/>
      <c r="E31" s="1093"/>
      <c r="F31" s="1093"/>
      <c r="G31" s="1093"/>
      <c r="H31" s="1093"/>
      <c r="I31" s="1093"/>
      <c r="J31" s="1093"/>
      <c r="K31" s="1093"/>
      <c r="L31" s="1093"/>
      <c r="M31" s="1093"/>
      <c r="N31" s="1093"/>
      <c r="O31" s="1093"/>
      <c r="P31" s="1094"/>
      <c r="Q31" s="1098">
        <v>1300</v>
      </c>
      <c r="R31" s="1099"/>
      <c r="S31" s="1099"/>
      <c r="T31" s="1099"/>
      <c r="U31" s="1099"/>
      <c r="V31" s="1099">
        <v>1246</v>
      </c>
      <c r="W31" s="1099"/>
      <c r="X31" s="1099"/>
      <c r="Y31" s="1099"/>
      <c r="Z31" s="1099"/>
      <c r="AA31" s="1099">
        <v>54</v>
      </c>
      <c r="AB31" s="1099"/>
      <c r="AC31" s="1099"/>
      <c r="AD31" s="1099"/>
      <c r="AE31" s="1100"/>
      <c r="AF31" s="1074">
        <v>532</v>
      </c>
      <c r="AG31" s="1075"/>
      <c r="AH31" s="1075"/>
      <c r="AI31" s="1075"/>
      <c r="AJ31" s="1076"/>
      <c r="AK31" s="1035">
        <v>721</v>
      </c>
      <c r="AL31" s="1026"/>
      <c r="AM31" s="1026"/>
      <c r="AN31" s="1026"/>
      <c r="AO31" s="1026"/>
      <c r="AP31" s="1026">
        <v>6394</v>
      </c>
      <c r="AQ31" s="1026"/>
      <c r="AR31" s="1026"/>
      <c r="AS31" s="1026"/>
      <c r="AT31" s="1026"/>
      <c r="AU31" s="1026">
        <v>4457</v>
      </c>
      <c r="AV31" s="1026"/>
      <c r="AW31" s="1026"/>
      <c r="AX31" s="1026"/>
      <c r="AY31" s="1026"/>
      <c r="AZ31" s="1097" t="s">
        <v>587</v>
      </c>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413</v>
      </c>
      <c r="C32" s="1093"/>
      <c r="D32" s="1093"/>
      <c r="E32" s="1093"/>
      <c r="F32" s="1093"/>
      <c r="G32" s="1093"/>
      <c r="H32" s="1093"/>
      <c r="I32" s="1093"/>
      <c r="J32" s="1093"/>
      <c r="K32" s="1093"/>
      <c r="L32" s="1093"/>
      <c r="M32" s="1093"/>
      <c r="N32" s="1093"/>
      <c r="O32" s="1093"/>
      <c r="P32" s="1094"/>
      <c r="Q32" s="1098">
        <v>6374</v>
      </c>
      <c r="R32" s="1099"/>
      <c r="S32" s="1099"/>
      <c r="T32" s="1099"/>
      <c r="U32" s="1099"/>
      <c r="V32" s="1099">
        <v>6993</v>
      </c>
      <c r="W32" s="1099"/>
      <c r="X32" s="1099"/>
      <c r="Y32" s="1099"/>
      <c r="Z32" s="1099"/>
      <c r="AA32" s="1099">
        <v>-618</v>
      </c>
      <c r="AB32" s="1099"/>
      <c r="AC32" s="1099"/>
      <c r="AD32" s="1099"/>
      <c r="AE32" s="1100"/>
      <c r="AF32" s="1074">
        <v>-851</v>
      </c>
      <c r="AG32" s="1075"/>
      <c r="AH32" s="1075"/>
      <c r="AI32" s="1075"/>
      <c r="AJ32" s="1076"/>
      <c r="AK32" s="1035">
        <v>989</v>
      </c>
      <c r="AL32" s="1026"/>
      <c r="AM32" s="1026"/>
      <c r="AN32" s="1026"/>
      <c r="AO32" s="1026"/>
      <c r="AP32" s="1026">
        <v>7823</v>
      </c>
      <c r="AQ32" s="1026"/>
      <c r="AR32" s="1026"/>
      <c r="AS32" s="1026"/>
      <c r="AT32" s="1026"/>
      <c r="AU32" s="1026">
        <v>4318</v>
      </c>
      <c r="AV32" s="1026"/>
      <c r="AW32" s="1026"/>
      <c r="AX32" s="1026"/>
      <c r="AY32" s="1026"/>
      <c r="AZ32" s="1097">
        <v>15.7</v>
      </c>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137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403</v>
      </c>
      <c r="AG66" s="1063"/>
      <c r="AH66" s="1063"/>
      <c r="AI66" s="1063"/>
      <c r="AJ66" s="1064"/>
      <c r="AK66" s="1056" t="s">
        <v>404</v>
      </c>
      <c r="AL66" s="1051"/>
      <c r="AM66" s="1051"/>
      <c r="AN66" s="1051"/>
      <c r="AO66" s="1052"/>
      <c r="AP66" s="1056" t="s">
        <v>422</v>
      </c>
      <c r="AQ66" s="1057"/>
      <c r="AR66" s="1057"/>
      <c r="AS66" s="1057"/>
      <c r="AT66" s="1058"/>
      <c r="AU66" s="1056" t="s">
        <v>423</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19</v>
      </c>
      <c r="R68" s="1037"/>
      <c r="S68" s="1037"/>
      <c r="T68" s="1037"/>
      <c r="U68" s="1037"/>
      <c r="V68" s="1037">
        <v>18</v>
      </c>
      <c r="W68" s="1037"/>
      <c r="X68" s="1037"/>
      <c r="Y68" s="1037"/>
      <c r="Z68" s="1037"/>
      <c r="AA68" s="1037">
        <v>1</v>
      </c>
      <c r="AB68" s="1037"/>
      <c r="AC68" s="1037"/>
      <c r="AD68" s="1037"/>
      <c r="AE68" s="1037"/>
      <c r="AF68" s="1037">
        <v>1</v>
      </c>
      <c r="AG68" s="1037"/>
      <c r="AH68" s="1037"/>
      <c r="AI68" s="1037"/>
      <c r="AJ68" s="1037"/>
      <c r="AK68" s="1037">
        <v>0</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1130</v>
      </c>
      <c r="R69" s="1026"/>
      <c r="S69" s="1026"/>
      <c r="T69" s="1026"/>
      <c r="U69" s="1026"/>
      <c r="V69" s="1026">
        <v>1022</v>
      </c>
      <c r="W69" s="1026"/>
      <c r="X69" s="1026"/>
      <c r="Y69" s="1026"/>
      <c r="Z69" s="1026"/>
      <c r="AA69" s="1026">
        <v>108</v>
      </c>
      <c r="AB69" s="1026"/>
      <c r="AC69" s="1026"/>
      <c r="AD69" s="1026"/>
      <c r="AE69" s="1026"/>
      <c r="AF69" s="1026">
        <v>108</v>
      </c>
      <c r="AG69" s="1026"/>
      <c r="AH69" s="1026"/>
      <c r="AI69" s="1026"/>
      <c r="AJ69" s="1026"/>
      <c r="AK69" s="1026">
        <v>0</v>
      </c>
      <c r="AL69" s="1026"/>
      <c r="AM69" s="1026"/>
      <c r="AN69" s="1026"/>
      <c r="AO69" s="1026"/>
      <c r="AP69" s="1026">
        <v>89</v>
      </c>
      <c r="AQ69" s="1026"/>
      <c r="AR69" s="1026"/>
      <c r="AS69" s="1026"/>
      <c r="AT69" s="1026"/>
      <c r="AU69" s="1026">
        <v>83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571</v>
      </c>
      <c r="R70" s="1026"/>
      <c r="S70" s="1026"/>
      <c r="T70" s="1026"/>
      <c r="U70" s="1026"/>
      <c r="V70" s="1026">
        <v>565</v>
      </c>
      <c r="W70" s="1026"/>
      <c r="X70" s="1026"/>
      <c r="Y70" s="1026"/>
      <c r="Z70" s="1026"/>
      <c r="AA70" s="1026">
        <v>6</v>
      </c>
      <c r="AB70" s="1026"/>
      <c r="AC70" s="1026"/>
      <c r="AD70" s="1026"/>
      <c r="AE70" s="1026"/>
      <c r="AF70" s="1026">
        <v>6</v>
      </c>
      <c r="AG70" s="1026"/>
      <c r="AH70" s="1026"/>
      <c r="AI70" s="1026"/>
      <c r="AJ70" s="1026"/>
      <c r="AK70" s="1026">
        <v>0</v>
      </c>
      <c r="AL70" s="1026"/>
      <c r="AM70" s="1026"/>
      <c r="AN70" s="1026"/>
      <c r="AO70" s="1026"/>
      <c r="AP70" s="1026">
        <v>775</v>
      </c>
      <c r="AQ70" s="1026"/>
      <c r="AR70" s="1026"/>
      <c r="AS70" s="1026"/>
      <c r="AT70" s="1026"/>
      <c r="AU70" s="1026">
        <v>258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60</v>
      </c>
      <c r="R71" s="1026"/>
      <c r="S71" s="1026"/>
      <c r="T71" s="1026"/>
      <c r="U71" s="1026"/>
      <c r="V71" s="1026">
        <v>27</v>
      </c>
      <c r="W71" s="1026"/>
      <c r="X71" s="1026"/>
      <c r="Y71" s="1026"/>
      <c r="Z71" s="1026"/>
      <c r="AA71" s="1026">
        <v>33</v>
      </c>
      <c r="AB71" s="1026"/>
      <c r="AC71" s="1026"/>
      <c r="AD71" s="1026"/>
      <c r="AE71" s="1026"/>
      <c r="AF71" s="1026">
        <v>33</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1987</v>
      </c>
      <c r="R72" s="1026"/>
      <c r="S72" s="1026"/>
      <c r="T72" s="1026"/>
      <c r="U72" s="1026"/>
      <c r="V72" s="1026">
        <v>1901</v>
      </c>
      <c r="W72" s="1026"/>
      <c r="X72" s="1026"/>
      <c r="Y72" s="1026"/>
      <c r="Z72" s="1026"/>
      <c r="AA72" s="1026">
        <v>86</v>
      </c>
      <c r="AB72" s="1026"/>
      <c r="AC72" s="1026"/>
      <c r="AD72" s="1026"/>
      <c r="AE72" s="1026"/>
      <c r="AF72" s="1026">
        <v>86</v>
      </c>
      <c r="AG72" s="1026"/>
      <c r="AH72" s="1026"/>
      <c r="AI72" s="1026"/>
      <c r="AJ72" s="1026"/>
      <c r="AK72" s="1026">
        <v>0</v>
      </c>
      <c r="AL72" s="1026"/>
      <c r="AM72" s="1026"/>
      <c r="AN72" s="1026"/>
      <c r="AO72" s="1026"/>
      <c r="AP72" s="1026">
        <v>2306</v>
      </c>
      <c r="AQ72" s="1026"/>
      <c r="AR72" s="1026"/>
      <c r="AS72" s="1026"/>
      <c r="AT72" s="1026"/>
      <c r="AU72" s="1026">
        <v>1847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513</v>
      </c>
      <c r="R73" s="1026"/>
      <c r="S73" s="1026"/>
      <c r="T73" s="1026"/>
      <c r="U73" s="1026"/>
      <c r="V73" s="1026">
        <v>513</v>
      </c>
      <c r="W73" s="1026"/>
      <c r="X73" s="1026"/>
      <c r="Y73" s="1026"/>
      <c r="Z73" s="1026"/>
      <c r="AA73" s="1026">
        <v>0</v>
      </c>
      <c r="AB73" s="1026"/>
      <c r="AC73" s="1026"/>
      <c r="AD73" s="1026"/>
      <c r="AE73" s="1026"/>
      <c r="AF73" s="1026">
        <v>0</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595</v>
      </c>
      <c r="C74" s="1030"/>
      <c r="D74" s="1030"/>
      <c r="E74" s="1030"/>
      <c r="F74" s="1030"/>
      <c r="G74" s="1030"/>
      <c r="H74" s="1030"/>
      <c r="I74" s="1030"/>
      <c r="J74" s="1030"/>
      <c r="K74" s="1030"/>
      <c r="L74" s="1030"/>
      <c r="M74" s="1030"/>
      <c r="N74" s="1030"/>
      <c r="O74" s="1030"/>
      <c r="P74" s="1031"/>
      <c r="Q74" s="1032">
        <v>1564</v>
      </c>
      <c r="R74" s="1026"/>
      <c r="S74" s="1026"/>
      <c r="T74" s="1026"/>
      <c r="U74" s="1026"/>
      <c r="V74" s="1026">
        <v>1425</v>
      </c>
      <c r="W74" s="1026"/>
      <c r="X74" s="1026"/>
      <c r="Y74" s="1026"/>
      <c r="Z74" s="1026"/>
      <c r="AA74" s="1026">
        <v>139</v>
      </c>
      <c r="AB74" s="1026"/>
      <c r="AC74" s="1026"/>
      <c r="AD74" s="1026"/>
      <c r="AE74" s="1026"/>
      <c r="AF74" s="1026">
        <v>1420</v>
      </c>
      <c r="AG74" s="1026"/>
      <c r="AH74" s="1026"/>
      <c r="AI74" s="1026"/>
      <c r="AJ74" s="1026"/>
      <c r="AK74" s="1026">
        <v>0</v>
      </c>
      <c r="AL74" s="1026"/>
      <c r="AM74" s="1026"/>
      <c r="AN74" s="1026"/>
      <c r="AO74" s="1026"/>
      <c r="AP74" s="1026">
        <v>3862</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311</v>
      </c>
      <c r="AG109" s="949"/>
      <c r="AH109" s="949"/>
      <c r="AI109" s="949"/>
      <c r="AJ109" s="950"/>
      <c r="AK109" s="951" t="s">
        <v>310</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311</v>
      </c>
      <c r="BW109" s="949"/>
      <c r="BX109" s="949"/>
      <c r="BY109" s="949"/>
      <c r="BZ109" s="950"/>
      <c r="CA109" s="951" t="s">
        <v>310</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311</v>
      </c>
      <c r="DM109" s="949"/>
      <c r="DN109" s="949"/>
      <c r="DO109" s="949"/>
      <c r="DP109" s="950"/>
      <c r="DQ109" s="951" t="s">
        <v>310</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2145663</v>
      </c>
      <c r="AB110" s="942"/>
      <c r="AC110" s="942"/>
      <c r="AD110" s="942"/>
      <c r="AE110" s="943"/>
      <c r="AF110" s="944">
        <v>2055975</v>
      </c>
      <c r="AG110" s="942"/>
      <c r="AH110" s="942"/>
      <c r="AI110" s="942"/>
      <c r="AJ110" s="943"/>
      <c r="AK110" s="944">
        <v>2019232</v>
      </c>
      <c r="AL110" s="942"/>
      <c r="AM110" s="942"/>
      <c r="AN110" s="942"/>
      <c r="AO110" s="943"/>
      <c r="AP110" s="945">
        <v>20.399999999999999</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19507810</v>
      </c>
      <c r="BR110" s="889"/>
      <c r="BS110" s="889"/>
      <c r="BT110" s="889"/>
      <c r="BU110" s="889"/>
      <c r="BV110" s="889">
        <v>18952936</v>
      </c>
      <c r="BW110" s="889"/>
      <c r="BX110" s="889"/>
      <c r="BY110" s="889"/>
      <c r="BZ110" s="889"/>
      <c r="CA110" s="889">
        <v>18262564</v>
      </c>
      <c r="CB110" s="889"/>
      <c r="CC110" s="889"/>
      <c r="CD110" s="889"/>
      <c r="CE110" s="889"/>
      <c r="CF110" s="913">
        <v>184.8</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397</v>
      </c>
      <c r="DH110" s="889"/>
      <c r="DI110" s="889"/>
      <c r="DJ110" s="889"/>
      <c r="DK110" s="889"/>
      <c r="DL110" s="889" t="s">
        <v>440</v>
      </c>
      <c r="DM110" s="889"/>
      <c r="DN110" s="889"/>
      <c r="DO110" s="889"/>
      <c r="DP110" s="889"/>
      <c r="DQ110" s="889" t="s">
        <v>397</v>
      </c>
      <c r="DR110" s="889"/>
      <c r="DS110" s="889"/>
      <c r="DT110" s="889"/>
      <c r="DU110" s="889"/>
      <c r="DV110" s="890" t="s">
        <v>397</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397</v>
      </c>
      <c r="AB111" s="970"/>
      <c r="AC111" s="970"/>
      <c r="AD111" s="970"/>
      <c r="AE111" s="971"/>
      <c r="AF111" s="972" t="s">
        <v>442</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5216</v>
      </c>
      <c r="BR111" s="861"/>
      <c r="BS111" s="861"/>
      <c r="BT111" s="861"/>
      <c r="BU111" s="861"/>
      <c r="BV111" s="861">
        <v>3723</v>
      </c>
      <c r="BW111" s="861"/>
      <c r="BX111" s="861"/>
      <c r="BY111" s="861"/>
      <c r="BZ111" s="861"/>
      <c r="CA111" s="861">
        <v>2232</v>
      </c>
      <c r="CB111" s="861"/>
      <c r="CC111" s="861"/>
      <c r="CD111" s="861"/>
      <c r="CE111" s="861"/>
      <c r="CF111" s="922">
        <v>0</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137</v>
      </c>
      <c r="DH111" s="861"/>
      <c r="DI111" s="861"/>
      <c r="DJ111" s="861"/>
      <c r="DK111" s="861"/>
      <c r="DL111" s="861" t="s">
        <v>397</v>
      </c>
      <c r="DM111" s="861"/>
      <c r="DN111" s="861"/>
      <c r="DO111" s="861"/>
      <c r="DP111" s="861"/>
      <c r="DQ111" s="861" t="s">
        <v>137</v>
      </c>
      <c r="DR111" s="861"/>
      <c r="DS111" s="861"/>
      <c r="DT111" s="861"/>
      <c r="DU111" s="861"/>
      <c r="DV111" s="838" t="s">
        <v>442</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137</v>
      </c>
      <c r="AB112" s="824"/>
      <c r="AC112" s="824"/>
      <c r="AD112" s="824"/>
      <c r="AE112" s="825"/>
      <c r="AF112" s="826" t="s">
        <v>397</v>
      </c>
      <c r="AG112" s="824"/>
      <c r="AH112" s="824"/>
      <c r="AI112" s="824"/>
      <c r="AJ112" s="825"/>
      <c r="AK112" s="826" t="s">
        <v>443</v>
      </c>
      <c r="AL112" s="824"/>
      <c r="AM112" s="824"/>
      <c r="AN112" s="824"/>
      <c r="AO112" s="825"/>
      <c r="AP112" s="871" t="s">
        <v>397</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9185124</v>
      </c>
      <c r="BR112" s="861"/>
      <c r="BS112" s="861"/>
      <c r="BT112" s="861"/>
      <c r="BU112" s="861"/>
      <c r="BV112" s="861">
        <v>8915372</v>
      </c>
      <c r="BW112" s="861"/>
      <c r="BX112" s="861"/>
      <c r="BY112" s="861"/>
      <c r="BZ112" s="861"/>
      <c r="CA112" s="861">
        <v>8774576</v>
      </c>
      <c r="CB112" s="861"/>
      <c r="CC112" s="861"/>
      <c r="CD112" s="861"/>
      <c r="CE112" s="861"/>
      <c r="CF112" s="922">
        <v>88.8</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397</v>
      </c>
      <c r="DH112" s="861"/>
      <c r="DI112" s="861"/>
      <c r="DJ112" s="861"/>
      <c r="DK112" s="861"/>
      <c r="DL112" s="861" t="s">
        <v>137</v>
      </c>
      <c r="DM112" s="861"/>
      <c r="DN112" s="861"/>
      <c r="DO112" s="861"/>
      <c r="DP112" s="861"/>
      <c r="DQ112" s="861" t="s">
        <v>137</v>
      </c>
      <c r="DR112" s="861"/>
      <c r="DS112" s="861"/>
      <c r="DT112" s="861"/>
      <c r="DU112" s="861"/>
      <c r="DV112" s="838" t="s">
        <v>443</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918596</v>
      </c>
      <c r="AB113" s="970"/>
      <c r="AC113" s="970"/>
      <c r="AD113" s="970"/>
      <c r="AE113" s="971"/>
      <c r="AF113" s="972">
        <v>855622</v>
      </c>
      <c r="AG113" s="970"/>
      <c r="AH113" s="970"/>
      <c r="AI113" s="970"/>
      <c r="AJ113" s="971"/>
      <c r="AK113" s="972">
        <v>775753</v>
      </c>
      <c r="AL113" s="970"/>
      <c r="AM113" s="970"/>
      <c r="AN113" s="970"/>
      <c r="AO113" s="971"/>
      <c r="AP113" s="973">
        <v>7.8</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2277752</v>
      </c>
      <c r="BR113" s="861"/>
      <c r="BS113" s="861"/>
      <c r="BT113" s="861"/>
      <c r="BU113" s="861"/>
      <c r="BV113" s="861">
        <v>2240557</v>
      </c>
      <c r="BW113" s="861"/>
      <c r="BX113" s="861"/>
      <c r="BY113" s="861"/>
      <c r="BZ113" s="861"/>
      <c r="CA113" s="861">
        <v>2188521</v>
      </c>
      <c r="CB113" s="861"/>
      <c r="CC113" s="861"/>
      <c r="CD113" s="861"/>
      <c r="CE113" s="861"/>
      <c r="CF113" s="922">
        <v>22.1</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397</v>
      </c>
      <c r="DH113" s="824"/>
      <c r="DI113" s="824"/>
      <c r="DJ113" s="824"/>
      <c r="DK113" s="825"/>
      <c r="DL113" s="826" t="s">
        <v>137</v>
      </c>
      <c r="DM113" s="824"/>
      <c r="DN113" s="824"/>
      <c r="DO113" s="824"/>
      <c r="DP113" s="825"/>
      <c r="DQ113" s="826" t="s">
        <v>397</v>
      </c>
      <c r="DR113" s="824"/>
      <c r="DS113" s="824"/>
      <c r="DT113" s="824"/>
      <c r="DU113" s="825"/>
      <c r="DV113" s="871" t="s">
        <v>440</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157788</v>
      </c>
      <c r="AB114" s="824"/>
      <c r="AC114" s="824"/>
      <c r="AD114" s="824"/>
      <c r="AE114" s="825"/>
      <c r="AF114" s="826">
        <v>109916</v>
      </c>
      <c r="AG114" s="824"/>
      <c r="AH114" s="824"/>
      <c r="AI114" s="824"/>
      <c r="AJ114" s="825"/>
      <c r="AK114" s="826">
        <v>107564</v>
      </c>
      <c r="AL114" s="824"/>
      <c r="AM114" s="824"/>
      <c r="AN114" s="824"/>
      <c r="AO114" s="825"/>
      <c r="AP114" s="871">
        <v>1.1000000000000001</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1753680</v>
      </c>
      <c r="BR114" s="861"/>
      <c r="BS114" s="861"/>
      <c r="BT114" s="861"/>
      <c r="BU114" s="861"/>
      <c r="BV114" s="861">
        <v>1526970</v>
      </c>
      <c r="BW114" s="861"/>
      <c r="BX114" s="861"/>
      <c r="BY114" s="861"/>
      <c r="BZ114" s="861"/>
      <c r="CA114" s="861">
        <v>1379977</v>
      </c>
      <c r="CB114" s="861"/>
      <c r="CC114" s="861"/>
      <c r="CD114" s="861"/>
      <c r="CE114" s="861"/>
      <c r="CF114" s="922">
        <v>14</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440</v>
      </c>
      <c r="DM114" s="824"/>
      <c r="DN114" s="824"/>
      <c r="DO114" s="824"/>
      <c r="DP114" s="825"/>
      <c r="DQ114" s="826" t="s">
        <v>440</v>
      </c>
      <c r="DR114" s="824"/>
      <c r="DS114" s="824"/>
      <c r="DT114" s="824"/>
      <c r="DU114" s="825"/>
      <c r="DV114" s="871" t="s">
        <v>440</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756</v>
      </c>
      <c r="AB115" s="970"/>
      <c r="AC115" s="970"/>
      <c r="AD115" s="970"/>
      <c r="AE115" s="971"/>
      <c r="AF115" s="972">
        <v>1510</v>
      </c>
      <c r="AG115" s="970"/>
      <c r="AH115" s="970"/>
      <c r="AI115" s="970"/>
      <c r="AJ115" s="971"/>
      <c r="AK115" s="972">
        <v>1489</v>
      </c>
      <c r="AL115" s="970"/>
      <c r="AM115" s="970"/>
      <c r="AN115" s="970"/>
      <c r="AO115" s="971"/>
      <c r="AP115" s="973">
        <v>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v>660000</v>
      </c>
      <c r="BR115" s="861"/>
      <c r="BS115" s="861"/>
      <c r="BT115" s="861"/>
      <c r="BU115" s="861"/>
      <c r="BV115" s="861">
        <v>677000</v>
      </c>
      <c r="BW115" s="861"/>
      <c r="BX115" s="861"/>
      <c r="BY115" s="861"/>
      <c r="BZ115" s="861"/>
      <c r="CA115" s="861">
        <v>666000</v>
      </c>
      <c r="CB115" s="861"/>
      <c r="CC115" s="861"/>
      <c r="CD115" s="861"/>
      <c r="CE115" s="861"/>
      <c r="CF115" s="922">
        <v>6.7</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137</v>
      </c>
      <c r="DH115" s="824"/>
      <c r="DI115" s="824"/>
      <c r="DJ115" s="824"/>
      <c r="DK115" s="825"/>
      <c r="DL115" s="826" t="s">
        <v>442</v>
      </c>
      <c r="DM115" s="824"/>
      <c r="DN115" s="824"/>
      <c r="DO115" s="824"/>
      <c r="DP115" s="825"/>
      <c r="DQ115" s="826" t="s">
        <v>397</v>
      </c>
      <c r="DR115" s="824"/>
      <c r="DS115" s="824"/>
      <c r="DT115" s="824"/>
      <c r="DU115" s="825"/>
      <c r="DV115" s="871" t="s">
        <v>397</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68</v>
      </c>
      <c r="AB116" s="824"/>
      <c r="AC116" s="824"/>
      <c r="AD116" s="824"/>
      <c r="AE116" s="825"/>
      <c r="AF116" s="826">
        <v>99</v>
      </c>
      <c r="AG116" s="824"/>
      <c r="AH116" s="824"/>
      <c r="AI116" s="824"/>
      <c r="AJ116" s="825"/>
      <c r="AK116" s="826">
        <v>118</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397</v>
      </c>
      <c r="BR116" s="861"/>
      <c r="BS116" s="861"/>
      <c r="BT116" s="861"/>
      <c r="BU116" s="861"/>
      <c r="BV116" s="861" t="s">
        <v>443</v>
      </c>
      <c r="BW116" s="861"/>
      <c r="BX116" s="861"/>
      <c r="BY116" s="861"/>
      <c r="BZ116" s="861"/>
      <c r="CA116" s="861" t="s">
        <v>397</v>
      </c>
      <c r="CB116" s="861"/>
      <c r="CC116" s="861"/>
      <c r="CD116" s="861"/>
      <c r="CE116" s="861"/>
      <c r="CF116" s="922" t="s">
        <v>137</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440</v>
      </c>
      <c r="DM116" s="824"/>
      <c r="DN116" s="824"/>
      <c r="DO116" s="824"/>
      <c r="DP116" s="825"/>
      <c r="DQ116" s="826" t="s">
        <v>443</v>
      </c>
      <c r="DR116" s="824"/>
      <c r="DS116" s="824"/>
      <c r="DT116" s="824"/>
      <c r="DU116" s="825"/>
      <c r="DV116" s="871" t="s">
        <v>443</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3222871</v>
      </c>
      <c r="AB117" s="956"/>
      <c r="AC117" s="956"/>
      <c r="AD117" s="956"/>
      <c r="AE117" s="957"/>
      <c r="AF117" s="958">
        <v>3023122</v>
      </c>
      <c r="AG117" s="956"/>
      <c r="AH117" s="956"/>
      <c r="AI117" s="956"/>
      <c r="AJ117" s="957"/>
      <c r="AK117" s="958">
        <v>2904156</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442</v>
      </c>
      <c r="BR117" s="861"/>
      <c r="BS117" s="861"/>
      <c r="BT117" s="861"/>
      <c r="BU117" s="861"/>
      <c r="BV117" s="861" t="s">
        <v>443</v>
      </c>
      <c r="BW117" s="861"/>
      <c r="BX117" s="861"/>
      <c r="BY117" s="861"/>
      <c r="BZ117" s="861"/>
      <c r="CA117" s="861" t="s">
        <v>137</v>
      </c>
      <c r="CB117" s="861"/>
      <c r="CC117" s="861"/>
      <c r="CD117" s="861"/>
      <c r="CE117" s="861"/>
      <c r="CF117" s="922" t="s">
        <v>397</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397</v>
      </c>
      <c r="DM117" s="824"/>
      <c r="DN117" s="824"/>
      <c r="DO117" s="824"/>
      <c r="DP117" s="825"/>
      <c r="DQ117" s="826" t="s">
        <v>442</v>
      </c>
      <c r="DR117" s="824"/>
      <c r="DS117" s="824"/>
      <c r="DT117" s="824"/>
      <c r="DU117" s="825"/>
      <c r="DV117" s="871" t="s">
        <v>442</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311</v>
      </c>
      <c r="AG118" s="949"/>
      <c r="AH118" s="949"/>
      <c r="AI118" s="949"/>
      <c r="AJ118" s="950"/>
      <c r="AK118" s="951" t="s">
        <v>310</v>
      </c>
      <c r="AL118" s="949"/>
      <c r="AM118" s="949"/>
      <c r="AN118" s="949"/>
      <c r="AO118" s="950"/>
      <c r="AP118" s="952" t="s">
        <v>434</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397</v>
      </c>
      <c r="BW118" s="892"/>
      <c r="BX118" s="892"/>
      <c r="BY118" s="892"/>
      <c r="BZ118" s="892"/>
      <c r="CA118" s="892" t="s">
        <v>397</v>
      </c>
      <c r="CB118" s="892"/>
      <c r="CC118" s="892"/>
      <c r="CD118" s="892"/>
      <c r="CE118" s="892"/>
      <c r="CF118" s="922" t="s">
        <v>442</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443</v>
      </c>
      <c r="DH118" s="824"/>
      <c r="DI118" s="824"/>
      <c r="DJ118" s="824"/>
      <c r="DK118" s="825"/>
      <c r="DL118" s="826" t="s">
        <v>137</v>
      </c>
      <c r="DM118" s="824"/>
      <c r="DN118" s="824"/>
      <c r="DO118" s="824"/>
      <c r="DP118" s="825"/>
      <c r="DQ118" s="826" t="s">
        <v>443</v>
      </c>
      <c r="DR118" s="824"/>
      <c r="DS118" s="824"/>
      <c r="DT118" s="824"/>
      <c r="DU118" s="825"/>
      <c r="DV118" s="871" t="s">
        <v>137</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137</v>
      </c>
      <c r="AB119" s="942"/>
      <c r="AC119" s="942"/>
      <c r="AD119" s="942"/>
      <c r="AE119" s="943"/>
      <c r="AF119" s="944" t="s">
        <v>397</v>
      </c>
      <c r="AG119" s="942"/>
      <c r="AH119" s="942"/>
      <c r="AI119" s="942"/>
      <c r="AJ119" s="943"/>
      <c r="AK119" s="944" t="s">
        <v>443</v>
      </c>
      <c r="AL119" s="942"/>
      <c r="AM119" s="942"/>
      <c r="AN119" s="942"/>
      <c r="AO119" s="943"/>
      <c r="AP119" s="945" t="s">
        <v>397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33389582</v>
      </c>
      <c r="BR119" s="892"/>
      <c r="BS119" s="892"/>
      <c r="BT119" s="892"/>
      <c r="BU119" s="892"/>
      <c r="BV119" s="892">
        <v>32316558</v>
      </c>
      <c r="BW119" s="892"/>
      <c r="BX119" s="892"/>
      <c r="BY119" s="892"/>
      <c r="BZ119" s="892"/>
      <c r="CA119" s="892">
        <v>31273870</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5216</v>
      </c>
      <c r="DH119" s="807"/>
      <c r="DI119" s="807"/>
      <c r="DJ119" s="807"/>
      <c r="DK119" s="808"/>
      <c r="DL119" s="809">
        <v>3723</v>
      </c>
      <c r="DM119" s="807"/>
      <c r="DN119" s="807"/>
      <c r="DO119" s="807"/>
      <c r="DP119" s="808"/>
      <c r="DQ119" s="809">
        <v>2232</v>
      </c>
      <c r="DR119" s="807"/>
      <c r="DS119" s="807"/>
      <c r="DT119" s="807"/>
      <c r="DU119" s="808"/>
      <c r="DV119" s="895">
        <v>0</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443</v>
      </c>
      <c r="AG120" s="824"/>
      <c r="AH120" s="824"/>
      <c r="AI120" s="824"/>
      <c r="AJ120" s="825"/>
      <c r="AK120" s="826" t="s">
        <v>137</v>
      </c>
      <c r="AL120" s="824"/>
      <c r="AM120" s="824"/>
      <c r="AN120" s="824"/>
      <c r="AO120" s="825"/>
      <c r="AP120" s="871" t="s">
        <v>442</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2280660</v>
      </c>
      <c r="BR120" s="889"/>
      <c r="BS120" s="889"/>
      <c r="BT120" s="889"/>
      <c r="BU120" s="889"/>
      <c r="BV120" s="889">
        <v>2647517</v>
      </c>
      <c r="BW120" s="889"/>
      <c r="BX120" s="889"/>
      <c r="BY120" s="889"/>
      <c r="BZ120" s="889"/>
      <c r="CA120" s="889">
        <v>3213847</v>
      </c>
      <c r="CB120" s="889"/>
      <c r="CC120" s="889"/>
      <c r="CD120" s="889"/>
      <c r="CE120" s="889"/>
      <c r="CF120" s="913">
        <v>32.5</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4515359</v>
      </c>
      <c r="DH120" s="889"/>
      <c r="DI120" s="889"/>
      <c r="DJ120" s="889"/>
      <c r="DK120" s="889"/>
      <c r="DL120" s="889">
        <v>4398333</v>
      </c>
      <c r="DM120" s="889"/>
      <c r="DN120" s="889"/>
      <c r="DO120" s="889"/>
      <c r="DP120" s="889"/>
      <c r="DQ120" s="889">
        <v>4456507</v>
      </c>
      <c r="DR120" s="889"/>
      <c r="DS120" s="889"/>
      <c r="DT120" s="889"/>
      <c r="DU120" s="889"/>
      <c r="DV120" s="890">
        <v>45.1</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137</v>
      </c>
      <c r="AG121" s="824"/>
      <c r="AH121" s="824"/>
      <c r="AI121" s="824"/>
      <c r="AJ121" s="825"/>
      <c r="AK121" s="826" t="s">
        <v>442</v>
      </c>
      <c r="AL121" s="824"/>
      <c r="AM121" s="824"/>
      <c r="AN121" s="824"/>
      <c r="AO121" s="825"/>
      <c r="AP121" s="871" t="s">
        <v>137</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3179925</v>
      </c>
      <c r="BR121" s="861"/>
      <c r="BS121" s="861"/>
      <c r="BT121" s="861"/>
      <c r="BU121" s="861"/>
      <c r="BV121" s="861">
        <v>3282864</v>
      </c>
      <c r="BW121" s="861"/>
      <c r="BX121" s="861"/>
      <c r="BY121" s="861"/>
      <c r="BZ121" s="861"/>
      <c r="CA121" s="861">
        <v>3606520</v>
      </c>
      <c r="CB121" s="861"/>
      <c r="CC121" s="861"/>
      <c r="CD121" s="861"/>
      <c r="CE121" s="861"/>
      <c r="CF121" s="922">
        <v>36.5</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4669765</v>
      </c>
      <c r="DH121" s="861"/>
      <c r="DI121" s="861"/>
      <c r="DJ121" s="861"/>
      <c r="DK121" s="861"/>
      <c r="DL121" s="861">
        <v>4517039</v>
      </c>
      <c r="DM121" s="861"/>
      <c r="DN121" s="861"/>
      <c r="DO121" s="861"/>
      <c r="DP121" s="861"/>
      <c r="DQ121" s="861">
        <v>4318069</v>
      </c>
      <c r="DR121" s="861"/>
      <c r="DS121" s="861"/>
      <c r="DT121" s="861"/>
      <c r="DU121" s="861"/>
      <c r="DV121" s="838">
        <v>43.7</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397</v>
      </c>
      <c r="AB122" s="824"/>
      <c r="AC122" s="824"/>
      <c r="AD122" s="824"/>
      <c r="AE122" s="825"/>
      <c r="AF122" s="826" t="s">
        <v>442</v>
      </c>
      <c r="AG122" s="824"/>
      <c r="AH122" s="824"/>
      <c r="AI122" s="824"/>
      <c r="AJ122" s="825"/>
      <c r="AK122" s="826" t="s">
        <v>137</v>
      </c>
      <c r="AL122" s="824"/>
      <c r="AM122" s="824"/>
      <c r="AN122" s="824"/>
      <c r="AO122" s="825"/>
      <c r="AP122" s="871" t="s">
        <v>137</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18126908</v>
      </c>
      <c r="BR122" s="892"/>
      <c r="BS122" s="892"/>
      <c r="BT122" s="892"/>
      <c r="BU122" s="892"/>
      <c r="BV122" s="892">
        <v>17710688</v>
      </c>
      <c r="BW122" s="892"/>
      <c r="BX122" s="892"/>
      <c r="BY122" s="892"/>
      <c r="BZ122" s="892"/>
      <c r="CA122" s="892">
        <v>17006233</v>
      </c>
      <c r="CB122" s="892"/>
      <c r="CC122" s="892"/>
      <c r="CD122" s="892"/>
      <c r="CE122" s="892"/>
      <c r="CF122" s="893">
        <v>172.1</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443</v>
      </c>
      <c r="DH122" s="861"/>
      <c r="DI122" s="861"/>
      <c r="DJ122" s="861"/>
      <c r="DK122" s="861"/>
      <c r="DL122" s="861" t="s">
        <v>137</v>
      </c>
      <c r="DM122" s="861"/>
      <c r="DN122" s="861"/>
      <c r="DO122" s="861"/>
      <c r="DP122" s="861"/>
      <c r="DQ122" s="861" t="s">
        <v>137</v>
      </c>
      <c r="DR122" s="861"/>
      <c r="DS122" s="861"/>
      <c r="DT122" s="861"/>
      <c r="DU122" s="861"/>
      <c r="DV122" s="838" t="s">
        <v>137</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137</v>
      </c>
      <c r="AB123" s="824"/>
      <c r="AC123" s="824"/>
      <c r="AD123" s="824"/>
      <c r="AE123" s="825"/>
      <c r="AF123" s="826" t="s">
        <v>443</v>
      </c>
      <c r="AG123" s="824"/>
      <c r="AH123" s="824"/>
      <c r="AI123" s="824"/>
      <c r="AJ123" s="825"/>
      <c r="AK123" s="826" t="s">
        <v>137</v>
      </c>
      <c r="AL123" s="824"/>
      <c r="AM123" s="824"/>
      <c r="AN123" s="824"/>
      <c r="AO123" s="825"/>
      <c r="AP123" s="871" t="s">
        <v>137</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478</v>
      </c>
      <c r="BP123" s="925"/>
      <c r="BQ123" s="879">
        <v>23587493</v>
      </c>
      <c r="BR123" s="880"/>
      <c r="BS123" s="880"/>
      <c r="BT123" s="880"/>
      <c r="BU123" s="880"/>
      <c r="BV123" s="880">
        <v>23641069</v>
      </c>
      <c r="BW123" s="880"/>
      <c r="BX123" s="880"/>
      <c r="BY123" s="880"/>
      <c r="BZ123" s="880"/>
      <c r="CA123" s="880">
        <v>23826600</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397</v>
      </c>
      <c r="DH123" s="824"/>
      <c r="DI123" s="824"/>
      <c r="DJ123" s="824"/>
      <c r="DK123" s="825"/>
      <c r="DL123" s="826" t="s">
        <v>137</v>
      </c>
      <c r="DM123" s="824"/>
      <c r="DN123" s="824"/>
      <c r="DO123" s="824"/>
      <c r="DP123" s="825"/>
      <c r="DQ123" s="826" t="s">
        <v>137</v>
      </c>
      <c r="DR123" s="824"/>
      <c r="DS123" s="824"/>
      <c r="DT123" s="824"/>
      <c r="DU123" s="825"/>
      <c r="DV123" s="871" t="s">
        <v>397</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137</v>
      </c>
      <c r="AB124" s="824"/>
      <c r="AC124" s="824"/>
      <c r="AD124" s="824"/>
      <c r="AE124" s="825"/>
      <c r="AF124" s="826" t="s">
        <v>137</v>
      </c>
      <c r="AG124" s="824"/>
      <c r="AH124" s="824"/>
      <c r="AI124" s="824"/>
      <c r="AJ124" s="825"/>
      <c r="AK124" s="826" t="s">
        <v>397</v>
      </c>
      <c r="AL124" s="824"/>
      <c r="AM124" s="824"/>
      <c r="AN124" s="824"/>
      <c r="AO124" s="825"/>
      <c r="AP124" s="871" t="s">
        <v>137</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98.7</v>
      </c>
      <c r="BR124" s="878"/>
      <c r="BS124" s="878"/>
      <c r="BT124" s="878"/>
      <c r="BU124" s="878"/>
      <c r="BV124" s="878">
        <v>88.2</v>
      </c>
      <c r="BW124" s="878"/>
      <c r="BX124" s="878"/>
      <c r="BY124" s="878"/>
      <c r="BZ124" s="878"/>
      <c r="CA124" s="878">
        <v>75.3</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397</v>
      </c>
      <c r="DH124" s="807"/>
      <c r="DI124" s="807"/>
      <c r="DJ124" s="807"/>
      <c r="DK124" s="808"/>
      <c r="DL124" s="809" t="s">
        <v>397</v>
      </c>
      <c r="DM124" s="807"/>
      <c r="DN124" s="807"/>
      <c r="DO124" s="807"/>
      <c r="DP124" s="808"/>
      <c r="DQ124" s="809" t="s">
        <v>397</v>
      </c>
      <c r="DR124" s="807"/>
      <c r="DS124" s="807"/>
      <c r="DT124" s="807"/>
      <c r="DU124" s="808"/>
      <c r="DV124" s="895" t="s">
        <v>397</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397</v>
      </c>
      <c r="AB125" s="824"/>
      <c r="AC125" s="824"/>
      <c r="AD125" s="824"/>
      <c r="AE125" s="825"/>
      <c r="AF125" s="826" t="s">
        <v>397</v>
      </c>
      <c r="AG125" s="824"/>
      <c r="AH125" s="824"/>
      <c r="AI125" s="824"/>
      <c r="AJ125" s="825"/>
      <c r="AK125" s="826" t="s">
        <v>397</v>
      </c>
      <c r="AL125" s="824"/>
      <c r="AM125" s="824"/>
      <c r="AN125" s="824"/>
      <c r="AO125" s="825"/>
      <c r="AP125" s="871" t="s">
        <v>397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397</v>
      </c>
      <c r="DH125" s="889"/>
      <c r="DI125" s="889"/>
      <c r="DJ125" s="889"/>
      <c r="DK125" s="889"/>
      <c r="DL125" s="889" t="s">
        <v>397</v>
      </c>
      <c r="DM125" s="889"/>
      <c r="DN125" s="889"/>
      <c r="DO125" s="889"/>
      <c r="DP125" s="889"/>
      <c r="DQ125" s="889" t="s">
        <v>397</v>
      </c>
      <c r="DR125" s="889"/>
      <c r="DS125" s="889"/>
      <c r="DT125" s="889"/>
      <c r="DU125" s="889"/>
      <c r="DV125" s="890" t="s">
        <v>397</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756</v>
      </c>
      <c r="AB126" s="824"/>
      <c r="AC126" s="824"/>
      <c r="AD126" s="824"/>
      <c r="AE126" s="825"/>
      <c r="AF126" s="826">
        <v>1510</v>
      </c>
      <c r="AG126" s="824"/>
      <c r="AH126" s="824"/>
      <c r="AI126" s="824"/>
      <c r="AJ126" s="825"/>
      <c r="AK126" s="826">
        <v>1489</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397</v>
      </c>
      <c r="DH126" s="861"/>
      <c r="DI126" s="861"/>
      <c r="DJ126" s="861"/>
      <c r="DK126" s="861"/>
      <c r="DL126" s="861" t="s">
        <v>397</v>
      </c>
      <c r="DM126" s="861"/>
      <c r="DN126" s="861"/>
      <c r="DO126" s="861"/>
      <c r="DP126" s="861"/>
      <c r="DQ126" s="861" t="s">
        <v>397</v>
      </c>
      <c r="DR126" s="861"/>
      <c r="DS126" s="861"/>
      <c r="DT126" s="861"/>
      <c r="DU126" s="861"/>
      <c r="DV126" s="838" t="s">
        <v>397</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397</v>
      </c>
      <c r="AB127" s="824"/>
      <c r="AC127" s="824"/>
      <c r="AD127" s="824"/>
      <c r="AE127" s="825"/>
      <c r="AF127" s="826" t="s">
        <v>397</v>
      </c>
      <c r="AG127" s="824"/>
      <c r="AH127" s="824"/>
      <c r="AI127" s="824"/>
      <c r="AJ127" s="825"/>
      <c r="AK127" s="826" t="s">
        <v>397</v>
      </c>
      <c r="AL127" s="824"/>
      <c r="AM127" s="824"/>
      <c r="AN127" s="824"/>
      <c r="AO127" s="825"/>
      <c r="AP127" s="871" t="s">
        <v>397</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397</v>
      </c>
      <c r="DH127" s="861"/>
      <c r="DI127" s="861"/>
      <c r="DJ127" s="861"/>
      <c r="DK127" s="861"/>
      <c r="DL127" s="861" t="s">
        <v>397</v>
      </c>
      <c r="DM127" s="861"/>
      <c r="DN127" s="861"/>
      <c r="DO127" s="861"/>
      <c r="DP127" s="861"/>
      <c r="DQ127" s="861" t="s">
        <v>397</v>
      </c>
      <c r="DR127" s="861"/>
      <c r="DS127" s="861"/>
      <c r="DT127" s="861"/>
      <c r="DU127" s="861"/>
      <c r="DV127" s="838" t="s">
        <v>397</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451506</v>
      </c>
      <c r="AB128" s="845"/>
      <c r="AC128" s="845"/>
      <c r="AD128" s="845"/>
      <c r="AE128" s="846"/>
      <c r="AF128" s="847">
        <v>424648</v>
      </c>
      <c r="AG128" s="845"/>
      <c r="AH128" s="845"/>
      <c r="AI128" s="845"/>
      <c r="AJ128" s="846"/>
      <c r="AK128" s="847">
        <v>445061</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494</v>
      </c>
      <c r="BG128" s="831"/>
      <c r="BH128" s="831"/>
      <c r="BI128" s="831"/>
      <c r="BJ128" s="831"/>
      <c r="BK128" s="831"/>
      <c r="BL128" s="854"/>
      <c r="BM128" s="830">
        <v>13.13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v>660000</v>
      </c>
      <c r="DH128" s="835"/>
      <c r="DI128" s="835"/>
      <c r="DJ128" s="835"/>
      <c r="DK128" s="835"/>
      <c r="DL128" s="835">
        <v>677000</v>
      </c>
      <c r="DM128" s="835"/>
      <c r="DN128" s="835"/>
      <c r="DO128" s="835"/>
      <c r="DP128" s="835"/>
      <c r="DQ128" s="835">
        <v>666000</v>
      </c>
      <c r="DR128" s="835"/>
      <c r="DS128" s="835"/>
      <c r="DT128" s="835"/>
      <c r="DU128" s="835"/>
      <c r="DV128" s="836">
        <v>6.7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11712393</v>
      </c>
      <c r="AB129" s="824"/>
      <c r="AC129" s="824"/>
      <c r="AD129" s="824"/>
      <c r="AE129" s="825"/>
      <c r="AF129" s="826">
        <v>11454941</v>
      </c>
      <c r="AG129" s="824"/>
      <c r="AH129" s="824"/>
      <c r="AI129" s="824"/>
      <c r="AJ129" s="825"/>
      <c r="AK129" s="826">
        <v>11408245</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137</v>
      </c>
      <c r="BG129" s="814"/>
      <c r="BH129" s="814"/>
      <c r="BI129" s="814"/>
      <c r="BJ129" s="814"/>
      <c r="BK129" s="814"/>
      <c r="BL129" s="815"/>
      <c r="BM129" s="813">
        <v>18.13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1789725</v>
      </c>
      <c r="AB130" s="824"/>
      <c r="AC130" s="824"/>
      <c r="AD130" s="824"/>
      <c r="AE130" s="825"/>
      <c r="AF130" s="826">
        <v>1620566</v>
      </c>
      <c r="AG130" s="824"/>
      <c r="AH130" s="824"/>
      <c r="AI130" s="824"/>
      <c r="AJ130" s="825"/>
      <c r="AK130" s="826">
        <v>1524407</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9.6999999999999993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9922668</v>
      </c>
      <c r="AB131" s="807"/>
      <c r="AC131" s="807"/>
      <c r="AD131" s="807"/>
      <c r="AE131" s="808"/>
      <c r="AF131" s="809">
        <v>9834375</v>
      </c>
      <c r="AG131" s="807"/>
      <c r="AH131" s="807"/>
      <c r="AI131" s="807"/>
      <c r="AJ131" s="808"/>
      <c r="AK131" s="809">
        <v>9883838</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75.3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9.8929038039999995</v>
      </c>
      <c r="AB132" s="787"/>
      <c r="AC132" s="787"/>
      <c r="AD132" s="787"/>
      <c r="AE132" s="788"/>
      <c r="AF132" s="789">
        <v>9.9437737530000003</v>
      </c>
      <c r="AG132" s="787"/>
      <c r="AH132" s="787"/>
      <c r="AI132" s="787"/>
      <c r="AJ132" s="788"/>
      <c r="AK132" s="789">
        <v>9.4567312819999998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10.6</v>
      </c>
      <c r="AB133" s="766"/>
      <c r="AC133" s="766"/>
      <c r="AD133" s="766"/>
      <c r="AE133" s="767"/>
      <c r="AF133" s="765">
        <v>10.199999999999999</v>
      </c>
      <c r="AG133" s="766"/>
      <c r="AH133" s="766"/>
      <c r="AI133" s="766"/>
      <c r="AJ133" s="767"/>
      <c r="AK133" s="765">
        <v>9.6999999999999993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3x7aNcrStt+V45Xd1jn4NWIxp0nrVDyVho1YfmbWHNfwW2yTw/AcIS6fIqXTUkRzfFoFT8lQAW+b1dX0hXIfw==" saltValue="a9Cs5Oa+gTCjvpevndFa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14dBEyiOt+P1T9v0ZysVUuriXnGurPYDzZ1PKL+20mXH1G/9/64aYhD+Mg9PhsjZp1Q9fvhRLszXHwqZYtf2Q==" saltValue="2MgxZfQvZlP8n+rKwWxJ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qrQU9FB1nrNZB4+LvZcVLiQxQKrfcIDac1bQNokanq4XVeLOxqnsGquK0RAiiwbVyWcIk59+VigzZZGa07+OA==" saltValue="saLU51RuBgxpoRybA9nY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3299805</v>
      </c>
      <c r="AP9" s="313">
        <v>82783</v>
      </c>
      <c r="AQ9" s="314">
        <v>85177</v>
      </c>
      <c r="AR9" s="315">
        <v>-2.8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127238</v>
      </c>
      <c r="AP10" s="316">
        <v>3192</v>
      </c>
      <c r="AQ10" s="317">
        <v>6907</v>
      </c>
      <c r="AR10" s="318">
        <v>-53.8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533822</v>
      </c>
      <c r="AP11" s="316">
        <v>13392</v>
      </c>
      <c r="AQ11" s="317">
        <v>10862</v>
      </c>
      <c r="AR11" s="318">
        <v>23.3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1188</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v>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269160</v>
      </c>
      <c r="AP14" s="316">
        <v>6752</v>
      </c>
      <c r="AQ14" s="317">
        <v>3894</v>
      </c>
      <c r="AR14" s="318">
        <v>73.400000000000006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t="s">
        <v>518</v>
      </c>
      <c r="AP15" s="316" t="s">
        <v>518</v>
      </c>
      <c r="AQ15" s="317">
        <v>2213</v>
      </c>
      <c r="AR15" s="318" t="s">
        <v>518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-261906</v>
      </c>
      <c r="AP16" s="316">
        <v>-6570</v>
      </c>
      <c r="AQ16" s="317">
        <v>-7350</v>
      </c>
      <c r="AR16" s="318">
        <v>-10.6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3968119</v>
      </c>
      <c r="AP17" s="316">
        <v>99549</v>
      </c>
      <c r="AQ17" s="317">
        <v>102890</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8.15</v>
      </c>
      <c r="AP21" s="329">
        <v>9.36</v>
      </c>
      <c r="AQ21" s="330">
        <v>-1.21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97.2</v>
      </c>
      <c r="AP22" s="334">
        <v>97.4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2019232</v>
      </c>
      <c r="AP32" s="343">
        <v>50657</v>
      </c>
      <c r="AQ32" s="344">
        <v>58829</v>
      </c>
      <c r="AR32" s="345">
        <v>-13.9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v>5</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775753</v>
      </c>
      <c r="AP35" s="343">
        <v>19461</v>
      </c>
      <c r="AQ35" s="344">
        <v>16408</v>
      </c>
      <c r="AR35" s="345">
        <v>18.600000000000001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107564</v>
      </c>
      <c r="AP36" s="343">
        <v>2698</v>
      </c>
      <c r="AQ36" s="344">
        <v>2516</v>
      </c>
      <c r="AR36" s="345">
        <v>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1489</v>
      </c>
      <c r="AP37" s="343">
        <v>37</v>
      </c>
      <c r="AQ37" s="344">
        <v>345</v>
      </c>
      <c r="AR37" s="345">
        <v>-89.3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118</v>
      </c>
      <c r="AP38" s="346">
        <v>3</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-445061</v>
      </c>
      <c r="AP39" s="343">
        <v>-11165</v>
      </c>
      <c r="AQ39" s="344">
        <v>-6030</v>
      </c>
      <c r="AR39" s="345">
        <v>85.2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-1524407</v>
      </c>
      <c r="AP40" s="343">
        <v>-38243</v>
      </c>
      <c r="AQ40" s="344">
        <v>-49894</v>
      </c>
      <c r="AR40" s="345">
        <v>-23.4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934688</v>
      </c>
      <c r="AP41" s="343">
        <v>23449</v>
      </c>
      <c r="AQ41" s="344">
        <v>22182</v>
      </c>
      <c r="AR41" s="345">
        <v>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2321018</v>
      </c>
      <c r="AN51" s="365">
        <v>55847</v>
      </c>
      <c r="AO51" s="366">
        <v>-31</v>
      </c>
      <c r="AP51" s="367">
        <v>85459</v>
      </c>
      <c r="AQ51" s="368">
        <v>-19.8</v>
      </c>
      <c r="AR51" s="369">
        <v>-11.2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458060</v>
      </c>
      <c r="AN52" s="373">
        <v>11022</v>
      </c>
      <c r="AO52" s="374">
        <v>-43.6</v>
      </c>
      <c r="AP52" s="375">
        <v>44378</v>
      </c>
      <c r="AQ52" s="376">
        <v>-2.6</v>
      </c>
      <c r="AR52" s="377">
        <v>-41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1775564</v>
      </c>
      <c r="AN53" s="365">
        <v>43053</v>
      </c>
      <c r="AO53" s="366">
        <v>-22.9</v>
      </c>
      <c r="AP53" s="367">
        <v>66954</v>
      </c>
      <c r="AQ53" s="368">
        <v>-21.7</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896339</v>
      </c>
      <c r="AN54" s="373">
        <v>21734</v>
      </c>
      <c r="AO54" s="374">
        <v>97.2</v>
      </c>
      <c r="AP54" s="375">
        <v>37305</v>
      </c>
      <c r="AQ54" s="376">
        <v>-15.9</v>
      </c>
      <c r="AR54" s="377">
        <v>113.1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1279859</v>
      </c>
      <c r="AN55" s="365">
        <v>31336</v>
      </c>
      <c r="AO55" s="366">
        <v>-27.2</v>
      </c>
      <c r="AP55" s="367">
        <v>72656</v>
      </c>
      <c r="AQ55" s="368">
        <v>8.5</v>
      </c>
      <c r="AR55" s="369">
        <v>-35.700000000000003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257275</v>
      </c>
      <c r="AN56" s="373">
        <v>6299</v>
      </c>
      <c r="AO56" s="374">
        <v>-71</v>
      </c>
      <c r="AP56" s="375">
        <v>36448</v>
      </c>
      <c r="AQ56" s="376">
        <v>-2.2999999999999998</v>
      </c>
      <c r="AR56" s="377">
        <v>-68.7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1249206</v>
      </c>
      <c r="AN57" s="365">
        <v>30948</v>
      </c>
      <c r="AO57" s="366">
        <v>-1.2</v>
      </c>
      <c r="AP57" s="367">
        <v>65080</v>
      </c>
      <c r="AQ57" s="368">
        <v>-10.4</v>
      </c>
      <c r="AR57" s="369">
        <v>9.1999999999999993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457997</v>
      </c>
      <c r="AN58" s="373">
        <v>11346</v>
      </c>
      <c r="AO58" s="374">
        <v>80.099999999999994</v>
      </c>
      <c r="AP58" s="375">
        <v>38201</v>
      </c>
      <c r="AQ58" s="376">
        <v>4.8</v>
      </c>
      <c r="AR58" s="377">
        <v>75.3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1273885</v>
      </c>
      <c r="AN59" s="365">
        <v>31958</v>
      </c>
      <c r="AO59" s="366">
        <v>3.3</v>
      </c>
      <c r="AP59" s="367">
        <v>79288</v>
      </c>
      <c r="AQ59" s="368">
        <v>21.8</v>
      </c>
      <c r="AR59" s="369">
        <v>-18.5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235541</v>
      </c>
      <c r="AN60" s="373">
        <v>5909</v>
      </c>
      <c r="AO60" s="374">
        <v>-47.9</v>
      </c>
      <c r="AP60" s="375">
        <v>41870</v>
      </c>
      <c r="AQ60" s="376">
        <v>9.6</v>
      </c>
      <c r="AR60" s="377">
        <v>-57.5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1579906</v>
      </c>
      <c r="AN61" s="380">
        <v>38628</v>
      </c>
      <c r="AO61" s="381">
        <v>-15.8</v>
      </c>
      <c r="AP61" s="382">
        <v>73887</v>
      </c>
      <c r="AQ61" s="383">
        <v>-4.3</v>
      </c>
      <c r="AR61" s="369">
        <v>-11.5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461042</v>
      </c>
      <c r="AN62" s="373">
        <v>11262</v>
      </c>
      <c r="AO62" s="374">
        <v>3</v>
      </c>
      <c r="AP62" s="375">
        <v>39640</v>
      </c>
      <c r="AQ62" s="376">
        <v>-1.3</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bNc6leylhXdV640Z/mZo10wJyyLF4gJgj83o8D+sZXrElNFWRkG1APb73OtrSEDpXKwIjVdYTg2jBkfAXNZWQ==" saltValue="xOZNfELcEb5HXztRutWs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V3lDddBmZ3g3kUDlZ99o3xIfFCZWhxns9cmQ0508GmeySacMX5pjS9dietFp7Xhy4uYAxITHsVQIZxrBI+fNQ==" saltValue="m46mzrqMVKXaxpdSFlrm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r2m8f0fFBgnh0le+eTeWwR8Ay4fnmz/ubh6jbqOrPtG7cwaODxR6h9QfmErQ4Fb7b6eG/m0Jtis6bMRXv7z/1A==" saltValue="xJkdIjHgnQERgCBSMG2P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6.88</v>
      </c>
      <c r="G47" s="12">
        <v>8.6300000000000008</v>
      </c>
      <c r="H47" s="12">
        <v>8.8699999999999992</v>
      </c>
      <c r="I47" s="12">
        <v>9.07</v>
      </c>
      <c r="J47" s="13">
        <v>9.11</v>
      </c>
    </row>
    <row r="48" spans="2:10" ht="57.75" customHeight="1" x14ac:dyDescent="0.15">
      <c r="B48" s="14"/>
      <c r="C48" s="1200" t="s">
        <v>4</v>
      </c>
      <c r="D48" s="1200"/>
      <c r="E48" s="1201"/>
      <c r="F48" s="15">
        <v>5.72</v>
      </c>
      <c r="G48" s="16">
        <v>5.04</v>
      </c>
      <c r="H48" s="16">
        <v>6.17</v>
      </c>
      <c r="I48" s="16">
        <v>6.69</v>
      </c>
      <c r="J48" s="17">
        <v>7.61</v>
      </c>
    </row>
    <row r="49" spans="2:10" ht="57.75" customHeight="1" thickBot="1" x14ac:dyDescent="0.2">
      <c r="B49" s="18"/>
      <c r="C49" s="1202" t="s">
        <v>5</v>
      </c>
      <c r="D49" s="1202"/>
      <c r="E49" s="1203"/>
      <c r="F49" s="19">
        <v>2.41</v>
      </c>
      <c r="G49" s="20">
        <v>0.67</v>
      </c>
      <c r="H49" s="20">
        <v>1.48</v>
      </c>
      <c r="I49" s="20">
        <v>0.38</v>
      </c>
      <c r="J49" s="21">
        <v>0.9</v>
      </c>
    </row>
    <row r="50" spans="2:10" ht="13.5" customHeight="1" x14ac:dyDescent="0.15"/>
  </sheetData>
  <sheetProtection algorithmName="SHA-512" hashValue="TIVUwaELsan68yMZ11W6LjIPDZVqgsTv9xsGWJDRd70wKabrILFDk66nucZNzBK9gdN6ws1B1FgCsP6OnELVkA==" saltValue="RXYNO2mhK0zGJmOIpW3s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565</v>
      </c>
      <c r="D34" s="1210"/>
      <c r="E34" s="1211"/>
      <c r="F34" s="32">
        <v>0.73</v>
      </c>
      <c r="G34" s="33" t="s">
        <v>566</v>
      </c>
      <c r="H34" s="33" t="s">
        <v>567</v>
      </c>
      <c r="I34" s="33" t="s">
        <v>568</v>
      </c>
      <c r="J34" s="34" t="s">
        <v>569</v>
      </c>
      <c r="K34" s="22"/>
      <c r="L34" s="22"/>
      <c r="M34" s="22"/>
      <c r="N34" s="22"/>
      <c r="O34" s="22"/>
      <c r="P34" s="22"/>
    </row>
    <row r="35" spans="1:16" ht="39" customHeight="1" x14ac:dyDescent="0.15">
      <c r="A35" s="22"/>
      <c r="B35" s="35"/>
      <c r="C35" s="1204" t="s">
        <v>570</v>
      </c>
      <c r="D35" s="1205"/>
      <c r="E35" s="1206"/>
      <c r="F35" s="36">
        <v>5.2</v>
      </c>
      <c r="G35" s="37">
        <v>4.34</v>
      </c>
      <c r="H35" s="37">
        <v>5.67</v>
      </c>
      <c r="I35" s="37">
        <v>6.19</v>
      </c>
      <c r="J35" s="38">
        <v>7.07</v>
      </c>
      <c r="K35" s="22"/>
      <c r="L35" s="22"/>
      <c r="M35" s="22"/>
      <c r="N35" s="22"/>
      <c r="O35" s="22"/>
      <c r="P35" s="22"/>
    </row>
    <row r="36" spans="1:16" ht="39" customHeight="1" x14ac:dyDescent="0.15">
      <c r="A36" s="22"/>
      <c r="B36" s="35"/>
      <c r="C36" s="1204" t="s">
        <v>571</v>
      </c>
      <c r="D36" s="1205"/>
      <c r="E36" s="1206"/>
      <c r="F36" s="36">
        <v>1.79</v>
      </c>
      <c r="G36" s="37">
        <v>2.08</v>
      </c>
      <c r="H36" s="37">
        <v>2.2200000000000002</v>
      </c>
      <c r="I36" s="37">
        <v>3.21</v>
      </c>
      <c r="J36" s="38">
        <v>4.66</v>
      </c>
      <c r="K36" s="22"/>
      <c r="L36" s="22"/>
      <c r="M36" s="22"/>
      <c r="N36" s="22"/>
      <c r="O36" s="22"/>
      <c r="P36" s="22"/>
    </row>
    <row r="37" spans="1:16" ht="39" customHeight="1" x14ac:dyDescent="0.15">
      <c r="A37" s="22"/>
      <c r="B37" s="35"/>
      <c r="C37" s="1204" t="s">
        <v>572</v>
      </c>
      <c r="D37" s="1205"/>
      <c r="E37" s="1206"/>
      <c r="F37" s="36">
        <v>1.37</v>
      </c>
      <c r="G37" s="37">
        <v>1.27</v>
      </c>
      <c r="H37" s="37">
        <v>1.2</v>
      </c>
      <c r="I37" s="37">
        <v>1.66</v>
      </c>
      <c r="J37" s="38">
        <v>1.35</v>
      </c>
      <c r="K37" s="22"/>
      <c r="L37" s="22"/>
      <c r="M37" s="22"/>
      <c r="N37" s="22"/>
      <c r="O37" s="22"/>
      <c r="P37" s="22"/>
    </row>
    <row r="38" spans="1:16" ht="39" customHeight="1" x14ac:dyDescent="0.15">
      <c r="A38" s="22"/>
      <c r="B38" s="35"/>
      <c r="C38" s="1204" t="s">
        <v>573</v>
      </c>
      <c r="D38" s="1205"/>
      <c r="E38" s="1206"/>
      <c r="F38" s="36">
        <v>0.02</v>
      </c>
      <c r="G38" s="37" t="s">
        <v>574</v>
      </c>
      <c r="H38" s="37" t="s">
        <v>575</v>
      </c>
      <c r="I38" s="37">
        <v>0.52</v>
      </c>
      <c r="J38" s="38">
        <v>0.8</v>
      </c>
      <c r="K38" s="22"/>
      <c r="L38" s="22"/>
      <c r="M38" s="22"/>
      <c r="N38" s="22"/>
      <c r="O38" s="22"/>
      <c r="P38" s="22"/>
    </row>
    <row r="39" spans="1:16" ht="39" customHeight="1" x14ac:dyDescent="0.15">
      <c r="A39" s="22"/>
      <c r="B39" s="35"/>
      <c r="C39" s="1204" t="s">
        <v>576</v>
      </c>
      <c r="D39" s="1205"/>
      <c r="E39" s="1206"/>
      <c r="F39" s="36">
        <v>0.51</v>
      </c>
      <c r="G39" s="37">
        <v>0.69</v>
      </c>
      <c r="H39" s="37">
        <v>0.5</v>
      </c>
      <c r="I39" s="37">
        <v>0.48</v>
      </c>
      <c r="J39" s="38">
        <v>0.53</v>
      </c>
      <c r="K39" s="22"/>
      <c r="L39" s="22"/>
      <c r="M39" s="22"/>
      <c r="N39" s="22"/>
      <c r="O39" s="22"/>
      <c r="P39" s="22"/>
    </row>
    <row r="40" spans="1:16" ht="39" customHeight="1" x14ac:dyDescent="0.15">
      <c r="A40" s="22"/>
      <c r="B40" s="35"/>
      <c r="C40" s="1204" t="s">
        <v>577</v>
      </c>
      <c r="D40" s="1205"/>
      <c r="E40" s="1206"/>
      <c r="F40" s="36">
        <v>0.01</v>
      </c>
      <c r="G40" s="37">
        <v>0.01</v>
      </c>
      <c r="H40" s="37">
        <v>0</v>
      </c>
      <c r="I40" s="37">
        <v>0</v>
      </c>
      <c r="J40" s="38">
        <v>0</v>
      </c>
      <c r="K40" s="22"/>
      <c r="L40" s="22"/>
      <c r="M40" s="22"/>
      <c r="N40" s="22"/>
      <c r="O40" s="22"/>
      <c r="P40" s="22"/>
    </row>
    <row r="41" spans="1:16" ht="39" customHeight="1" x14ac:dyDescent="0.15">
      <c r="A41" s="22"/>
      <c r="B41" s="35"/>
      <c r="C41" s="1204" t="s">
        <v>578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579</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580</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jUy0UQDicwdBs7Zw6vh4IE9nh3aIs5BobHitCQ0M/KiPw9pSNnNXXNVLx9HCmh9FcJEAIJ6LRDRDFw2Z4yzPg==" saltValue="NQNg/XSUGV16Z5j1ttR3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2379</v>
      </c>
      <c r="L45" s="60">
        <v>2325</v>
      </c>
      <c r="M45" s="60">
        <v>2146</v>
      </c>
      <c r="N45" s="60">
        <v>2056</v>
      </c>
      <c r="O45" s="61">
        <v>2019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986</v>
      </c>
      <c r="L48" s="64">
        <v>883</v>
      </c>
      <c r="M48" s="64">
        <v>919</v>
      </c>
      <c r="N48" s="64">
        <v>856</v>
      </c>
      <c r="O48" s="65">
        <v>776</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129</v>
      </c>
      <c r="L49" s="64">
        <v>139</v>
      </c>
      <c r="M49" s="64">
        <v>157</v>
      </c>
      <c r="N49" s="64">
        <v>110</v>
      </c>
      <c r="O49" s="65">
        <v>108</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1</v>
      </c>
      <c r="N50" s="64">
        <v>2</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2351</v>
      </c>
      <c r="L52" s="64">
        <v>2268</v>
      </c>
      <c r="M52" s="64">
        <v>2242</v>
      </c>
      <c r="N52" s="64">
        <v>2045</v>
      </c>
      <c r="O52" s="65">
        <v>1970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1144</v>
      </c>
      <c r="L53" s="69">
        <v>1080</v>
      </c>
      <c r="M53" s="69">
        <v>981</v>
      </c>
      <c r="N53" s="69">
        <v>979</v>
      </c>
      <c r="O53" s="70">
        <v>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518</v>
      </c>
      <c r="L57" s="84" t="s">
        <v>518</v>
      </c>
      <c r="M57" s="84" t="s">
        <v>518</v>
      </c>
      <c r="N57" s="84" t="s">
        <v>518</v>
      </c>
      <c r="O57" s="85" t="s">
        <v>518</v>
      </c>
    </row>
    <row r="58" spans="1:21" ht="31.5" customHeight="1" thickBot="1" x14ac:dyDescent="0.2">
      <c r="B58" s="1222"/>
      <c r="C58" s="1223"/>
      <c r="D58" s="1227" t="s">
        <v>27</v>
      </c>
      <c r="E58" s="1228"/>
      <c r="F58" s="1228"/>
      <c r="G58" s="1228"/>
      <c r="H58" s="1228"/>
      <c r="I58" s="1228"/>
      <c r="J58" s="1229"/>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c39JwlEUV0elbm3mhEyAn3jnJpu3wFJL/y6GH6kOAy1eFq4bZKWgKEG9yW7J/KJZ5DNlSKU1dXy6c5KLKmTA==" saltValue="E1F9DSlN1WfvXnQUcj3j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20660</v>
      </c>
      <c r="J41" s="104">
        <v>20326</v>
      </c>
      <c r="K41" s="104">
        <v>19508</v>
      </c>
      <c r="L41" s="104">
        <v>18953</v>
      </c>
      <c r="M41" s="105">
        <v>18263</v>
      </c>
    </row>
    <row r="42" spans="2:13" ht="27.75" customHeight="1" x14ac:dyDescent="0.15">
      <c r="B42" s="1240"/>
      <c r="C42" s="1241"/>
      <c r="D42" s="106"/>
      <c r="E42" s="1244" t="s">
        <v>32</v>
      </c>
      <c r="F42" s="1244"/>
      <c r="G42" s="1244"/>
      <c r="H42" s="1245"/>
      <c r="I42" s="107">
        <v>1</v>
      </c>
      <c r="J42" s="108">
        <v>3</v>
      </c>
      <c r="K42" s="108">
        <v>5</v>
      </c>
      <c r="L42" s="108">
        <v>4</v>
      </c>
      <c r="M42" s="109">
        <v>2</v>
      </c>
    </row>
    <row r="43" spans="2:13" ht="27.75" customHeight="1" x14ac:dyDescent="0.15">
      <c r="B43" s="1240"/>
      <c r="C43" s="1241"/>
      <c r="D43" s="106"/>
      <c r="E43" s="1244" t="s">
        <v>33</v>
      </c>
      <c r="F43" s="1244"/>
      <c r="G43" s="1244"/>
      <c r="H43" s="1245"/>
      <c r="I43" s="107">
        <v>10506</v>
      </c>
      <c r="J43" s="108">
        <v>9651</v>
      </c>
      <c r="K43" s="108">
        <v>9185</v>
      </c>
      <c r="L43" s="108">
        <v>8915</v>
      </c>
      <c r="M43" s="109">
        <v>8775</v>
      </c>
    </row>
    <row r="44" spans="2:13" ht="27.75" customHeight="1" x14ac:dyDescent="0.15">
      <c r="B44" s="1240"/>
      <c r="C44" s="1241"/>
      <c r="D44" s="106"/>
      <c r="E44" s="1244" t="s">
        <v>34</v>
      </c>
      <c r="F44" s="1244"/>
      <c r="G44" s="1244"/>
      <c r="H44" s="1245"/>
      <c r="I44" s="107">
        <v>1455</v>
      </c>
      <c r="J44" s="108">
        <v>1648</v>
      </c>
      <c r="K44" s="108">
        <v>2278</v>
      </c>
      <c r="L44" s="108">
        <v>2241</v>
      </c>
      <c r="M44" s="109">
        <v>2189</v>
      </c>
    </row>
    <row r="45" spans="2:13" ht="27.75" customHeight="1" x14ac:dyDescent="0.15">
      <c r="B45" s="1240"/>
      <c r="C45" s="1241"/>
      <c r="D45" s="106"/>
      <c r="E45" s="1244" t="s">
        <v>35</v>
      </c>
      <c r="F45" s="1244"/>
      <c r="G45" s="1244"/>
      <c r="H45" s="1245"/>
      <c r="I45" s="107">
        <v>1966</v>
      </c>
      <c r="J45" s="108">
        <v>1880</v>
      </c>
      <c r="K45" s="108">
        <v>1754</v>
      </c>
      <c r="L45" s="108">
        <v>1527</v>
      </c>
      <c r="M45" s="109">
        <v>1380</v>
      </c>
    </row>
    <row r="46" spans="2:13" ht="27.75" customHeight="1" x14ac:dyDescent="0.15">
      <c r="B46" s="1240"/>
      <c r="C46" s="1241"/>
      <c r="D46" s="110"/>
      <c r="E46" s="1244" t="s">
        <v>36</v>
      </c>
      <c r="F46" s="1244"/>
      <c r="G46" s="1244"/>
      <c r="H46" s="1245"/>
      <c r="I46" s="107" t="s">
        <v>518</v>
      </c>
      <c r="J46" s="108">
        <v>668</v>
      </c>
      <c r="K46" s="108">
        <v>660</v>
      </c>
      <c r="L46" s="108">
        <v>677</v>
      </c>
      <c r="M46" s="109">
        <v>666</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2064</v>
      </c>
      <c r="J50" s="108">
        <v>2226</v>
      </c>
      <c r="K50" s="108">
        <v>2281</v>
      </c>
      <c r="L50" s="108">
        <v>2648</v>
      </c>
      <c r="M50" s="109">
        <v>3214</v>
      </c>
    </row>
    <row r="51" spans="2:13" ht="27.75" customHeight="1" x14ac:dyDescent="0.15">
      <c r="B51" s="1240"/>
      <c r="C51" s="1241"/>
      <c r="D51" s="106"/>
      <c r="E51" s="1244" t="s">
        <v>42</v>
      </c>
      <c r="F51" s="1244"/>
      <c r="G51" s="1244"/>
      <c r="H51" s="1245"/>
      <c r="I51" s="107">
        <v>3568</v>
      </c>
      <c r="J51" s="108">
        <v>3664</v>
      </c>
      <c r="K51" s="108">
        <v>3180</v>
      </c>
      <c r="L51" s="108">
        <v>3283</v>
      </c>
      <c r="M51" s="109">
        <v>3607</v>
      </c>
    </row>
    <row r="52" spans="2:13" ht="27.75" customHeight="1" x14ac:dyDescent="0.15">
      <c r="B52" s="1242"/>
      <c r="C52" s="1243"/>
      <c r="D52" s="106"/>
      <c r="E52" s="1244" t="s">
        <v>43</v>
      </c>
      <c r="F52" s="1244"/>
      <c r="G52" s="1244"/>
      <c r="H52" s="1245"/>
      <c r="I52" s="107">
        <v>18424</v>
      </c>
      <c r="J52" s="108">
        <v>18322</v>
      </c>
      <c r="K52" s="108">
        <v>18127</v>
      </c>
      <c r="L52" s="108">
        <v>17711</v>
      </c>
      <c r="M52" s="109">
        <v>17006</v>
      </c>
    </row>
    <row r="53" spans="2:13" ht="27.75" customHeight="1" thickBot="1" x14ac:dyDescent="0.2">
      <c r="B53" s="1246" t="s">
        <v>44</v>
      </c>
      <c r="C53" s="1247"/>
      <c r="D53" s="113"/>
      <c r="E53" s="1248" t="s">
        <v>45</v>
      </c>
      <c r="F53" s="1248"/>
      <c r="G53" s="1248"/>
      <c r="H53" s="1249"/>
      <c r="I53" s="114">
        <v>10532</v>
      </c>
      <c r="J53" s="115">
        <v>9963</v>
      </c>
      <c r="K53" s="115">
        <v>9802</v>
      </c>
      <c r="L53" s="115">
        <v>8675</v>
      </c>
      <c r="M53" s="116">
        <v>7447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Jhgs7DcmbwMPDvgErBvSCxNwwU/kPPiEMSEsmERb1F0cHLx4xZzEAuE7iyNCtEcBBp3a4LtOSgj+0y51vVDA==" saltValue="DE4hUxv5Qw81y/IGRxiA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1039</v>
      </c>
      <c r="G55" s="128">
        <v>1040</v>
      </c>
      <c r="H55" s="129">
        <v>1040</v>
      </c>
    </row>
    <row r="56" spans="2:8" ht="52.5" customHeight="1" x14ac:dyDescent="0.15">
      <c r="B56" s="130"/>
      <c r="C56" s="1267" t="s">
        <v>49</v>
      </c>
      <c r="D56" s="1267"/>
      <c r="E56" s="1268"/>
      <c r="F56" s="131">
        <v>193</v>
      </c>
      <c r="G56" s="131">
        <v>193</v>
      </c>
      <c r="H56" s="132">
        <v>193</v>
      </c>
    </row>
    <row r="57" spans="2:8" ht="53.25" customHeight="1" x14ac:dyDescent="0.15">
      <c r="B57" s="130"/>
      <c r="C57" s="1269" t="s">
        <v>50</v>
      </c>
      <c r="D57" s="1269"/>
      <c r="E57" s="1270"/>
      <c r="F57" s="133">
        <v>1024</v>
      </c>
      <c r="G57" s="133">
        <v>1406</v>
      </c>
      <c r="H57" s="134">
        <v>1796</v>
      </c>
    </row>
    <row r="58" spans="2:8" ht="45.75" customHeight="1" x14ac:dyDescent="0.15">
      <c r="B58" s="135"/>
      <c r="C58" s="1257" t="s">
        <v>606</v>
      </c>
      <c r="D58" s="1258"/>
      <c r="E58" s="1259"/>
      <c r="F58" s="136">
        <v>124</v>
      </c>
      <c r="G58" s="136">
        <v>448</v>
      </c>
      <c r="H58" s="137">
        <v>846</v>
      </c>
    </row>
    <row r="59" spans="2:8" ht="45.75" customHeight="1" x14ac:dyDescent="0.15">
      <c r="B59" s="135"/>
      <c r="C59" s="1257" t="s">
        <v>609</v>
      </c>
      <c r="D59" s="1258"/>
      <c r="E59" s="1259"/>
      <c r="F59" s="136">
        <v>337</v>
      </c>
      <c r="G59" s="136">
        <v>338</v>
      </c>
      <c r="H59" s="137">
        <v>342</v>
      </c>
    </row>
    <row r="60" spans="2:8" ht="45.75" customHeight="1" x14ac:dyDescent="0.15">
      <c r="B60" s="135"/>
      <c r="C60" s="1257" t="s">
        <v>610</v>
      </c>
      <c r="D60" s="1258"/>
      <c r="E60" s="1259"/>
      <c r="F60" s="136">
        <v>132</v>
      </c>
      <c r="G60" s="136">
        <v>186</v>
      </c>
      <c r="H60" s="137">
        <v>206</v>
      </c>
    </row>
    <row r="61" spans="2:8" ht="45.75" customHeight="1" x14ac:dyDescent="0.15">
      <c r="B61" s="135"/>
      <c r="C61" s="1257" t="s">
        <v>607</v>
      </c>
      <c r="D61" s="1258"/>
      <c r="E61" s="1259"/>
      <c r="F61" s="136">
        <v>170</v>
      </c>
      <c r="G61" s="136">
        <v>170</v>
      </c>
      <c r="H61" s="137">
        <v>170</v>
      </c>
    </row>
    <row r="62" spans="2:8" ht="45.75" customHeight="1" thickBot="1" x14ac:dyDescent="0.2">
      <c r="B62" s="138"/>
      <c r="C62" s="1260" t="s">
        <v>608</v>
      </c>
      <c r="D62" s="1261"/>
      <c r="E62" s="1262"/>
      <c r="F62" s="139">
        <v>139</v>
      </c>
      <c r="G62" s="139">
        <v>139</v>
      </c>
      <c r="H62" s="140">
        <v>99</v>
      </c>
    </row>
    <row r="63" spans="2:8" ht="52.5" customHeight="1" thickBot="1" x14ac:dyDescent="0.2">
      <c r="B63" s="141"/>
      <c r="C63" s="1263" t="s">
        <v>51</v>
      </c>
      <c r="D63" s="1263"/>
      <c r="E63" s="1264"/>
      <c r="F63" s="142">
        <v>2257</v>
      </c>
      <c r="G63" s="142">
        <v>2638</v>
      </c>
      <c r="H63" s="143">
        <v>3029</v>
      </c>
    </row>
    <row r="64" spans="2:8" ht="15" customHeight="1" x14ac:dyDescent="0.15"/>
  </sheetData>
  <sheetProtection algorithmName="SHA-512" hashValue="3XmYVzhmAPoWWiqG7zvAmnWY2djX/UeLd9zwKKg00tJAUx0pFc7nMVraQU8WEQPRD6RSUSd076YHpSouNjDGWw==" saltValue="H2scnrIg3X0Xhu23a691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0" zoomScale="70" zoomScaleNormal="70" zoomScaleSheetLayoutView="55" workbookViewId="0">
      <selection activeCell="AN72" sqref="AN72:BO7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98.7</v>
      </c>
      <c r="CG51" s="1311"/>
      <c r="CH51" s="1311"/>
      <c r="CI51" s="1311"/>
      <c r="CJ51" s="1311"/>
      <c r="CK51" s="1311"/>
      <c r="CL51" s="1311"/>
      <c r="CM51" s="1311"/>
      <c r="CN51" s="1311">
        <v>88.2</v>
      </c>
      <c r="CO51" s="1311"/>
      <c r="CP51" s="1311"/>
      <c r="CQ51" s="1311"/>
      <c r="CR51" s="1311"/>
      <c r="CS51" s="1311"/>
      <c r="CT51" s="1311"/>
      <c r="CU51" s="1311"/>
      <c r="CV51" s="1311">
        <v>75.3</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48.3</v>
      </c>
      <c r="CG53" s="1311"/>
      <c r="CH53" s="1311"/>
      <c r="CI53" s="1311"/>
      <c r="CJ53" s="1311"/>
      <c r="CK53" s="1311"/>
      <c r="CL53" s="1311"/>
      <c r="CM53" s="1311"/>
      <c r="CN53" s="1311">
        <v>50.5</v>
      </c>
      <c r="CO53" s="1311"/>
      <c r="CP53" s="1311"/>
      <c r="CQ53" s="1311"/>
      <c r="CR53" s="1311"/>
      <c r="CS53" s="1311"/>
      <c r="CT53" s="1311"/>
      <c r="CU53" s="1311"/>
      <c r="CV53" s="1311">
        <v>49.5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37.700000000000003</v>
      </c>
      <c r="CG55" s="1311"/>
      <c r="CH55" s="1311"/>
      <c r="CI55" s="1311"/>
      <c r="CJ55" s="1311"/>
      <c r="CK55" s="1311"/>
      <c r="CL55" s="1311"/>
      <c r="CM55" s="1311"/>
      <c r="CN55" s="1311">
        <v>37.9</v>
      </c>
      <c r="CO55" s="1311"/>
      <c r="CP55" s="1311"/>
      <c r="CQ55" s="1311"/>
      <c r="CR55" s="1311"/>
      <c r="CS55" s="1311"/>
      <c r="CT55" s="1311"/>
      <c r="CU55" s="1311"/>
      <c r="CV55" s="1311">
        <v>38.700000000000003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59.4</v>
      </c>
      <c r="CG57" s="1311"/>
      <c r="CH57" s="1311"/>
      <c r="CI57" s="1311"/>
      <c r="CJ57" s="1311"/>
      <c r="CK57" s="1311"/>
      <c r="CL57" s="1311"/>
      <c r="CM57" s="1311"/>
      <c r="CN57" s="1311">
        <v>60.7</v>
      </c>
      <c r="CO57" s="1311"/>
      <c r="CP57" s="1311"/>
      <c r="CQ57" s="1311"/>
      <c r="CR57" s="1311"/>
      <c r="CS57" s="1311"/>
      <c r="CT57" s="1311"/>
      <c r="CU57" s="1311"/>
      <c r="CV57" s="1311">
        <v>66.599999999999994</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620</v>
      </c>
    </row>
    <row r="64" spans="1:109" x14ac:dyDescent="0.15">
      <c r="B64" s="1280"/>
      <c r="G64" s="1287"/>
      <c r="I64" s="1321"/>
      <c r="J64" s="1321"/>
      <c r="K64" s="1321"/>
      <c r="L64" s="1321"/>
      <c r="M64" s="1321"/>
      <c r="N64" s="1322"/>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616</v>
      </c>
      <c r="AO73" s="1309"/>
      <c r="AP73" s="1309"/>
      <c r="AQ73" s="1309"/>
      <c r="AR73" s="1309"/>
      <c r="AS73" s="1309"/>
      <c r="AT73" s="1309"/>
      <c r="AU73" s="1309"/>
      <c r="AV73" s="1309"/>
      <c r="AW73" s="1309"/>
      <c r="AX73" s="1309"/>
      <c r="AY73" s="1309"/>
      <c r="AZ73" s="1309"/>
      <c r="BA73" s="1309"/>
      <c r="BB73" s="1309" t="s">
        <v>622</v>
      </c>
      <c r="BC73" s="1309"/>
      <c r="BD73" s="1309"/>
      <c r="BE73" s="1309"/>
      <c r="BF73" s="1309"/>
      <c r="BG73" s="1309"/>
      <c r="BH73" s="1309"/>
      <c r="BI73" s="1309"/>
      <c r="BJ73" s="1309"/>
      <c r="BK73" s="1309"/>
      <c r="BL73" s="1309"/>
      <c r="BM73" s="1309"/>
      <c r="BN73" s="1309"/>
      <c r="BO73" s="1309"/>
      <c r="BP73" s="1311">
        <v>102.9</v>
      </c>
      <c r="BQ73" s="1311"/>
      <c r="BR73" s="1311"/>
      <c r="BS73" s="1311"/>
      <c r="BT73" s="1311"/>
      <c r="BU73" s="1311"/>
      <c r="BV73" s="1311"/>
      <c r="BW73" s="1311"/>
      <c r="BX73" s="1311">
        <v>100.2</v>
      </c>
      <c r="BY73" s="1311"/>
      <c r="BZ73" s="1311"/>
      <c r="CA73" s="1311"/>
      <c r="CB73" s="1311"/>
      <c r="CC73" s="1311"/>
      <c r="CD73" s="1311"/>
      <c r="CE73" s="1311"/>
      <c r="CF73" s="1311">
        <v>98.7</v>
      </c>
      <c r="CG73" s="1311"/>
      <c r="CH73" s="1311"/>
      <c r="CI73" s="1311"/>
      <c r="CJ73" s="1311"/>
      <c r="CK73" s="1311"/>
      <c r="CL73" s="1311"/>
      <c r="CM73" s="1311"/>
      <c r="CN73" s="1311">
        <v>88.2</v>
      </c>
      <c r="CO73" s="1311"/>
      <c r="CP73" s="1311"/>
      <c r="CQ73" s="1311"/>
      <c r="CR73" s="1311"/>
      <c r="CS73" s="1311"/>
      <c r="CT73" s="1311"/>
      <c r="CU73" s="1311"/>
      <c r="CV73" s="1311">
        <v>75.3</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1">
        <v>11.7</v>
      </c>
      <c r="BQ75" s="1311"/>
      <c r="BR75" s="1311"/>
      <c r="BS75" s="1311"/>
      <c r="BT75" s="1311"/>
      <c r="BU75" s="1311"/>
      <c r="BV75" s="1311"/>
      <c r="BW75" s="1311"/>
      <c r="BX75" s="1311">
        <v>11.3</v>
      </c>
      <c r="BY75" s="1311"/>
      <c r="BZ75" s="1311"/>
      <c r="CA75" s="1311"/>
      <c r="CB75" s="1311"/>
      <c r="CC75" s="1311"/>
      <c r="CD75" s="1311"/>
      <c r="CE75" s="1311"/>
      <c r="CF75" s="1311">
        <v>10.6</v>
      </c>
      <c r="CG75" s="1311"/>
      <c r="CH75" s="1311"/>
      <c r="CI75" s="1311"/>
      <c r="CJ75" s="1311"/>
      <c r="CK75" s="1311"/>
      <c r="CL75" s="1311"/>
      <c r="CM75" s="1311"/>
      <c r="CN75" s="1311">
        <v>10.199999999999999</v>
      </c>
      <c r="CO75" s="1311"/>
      <c r="CP75" s="1311"/>
      <c r="CQ75" s="1311"/>
      <c r="CR75" s="1311"/>
      <c r="CS75" s="1311"/>
      <c r="CT75" s="1311"/>
      <c r="CU75" s="1311"/>
      <c r="CV75" s="1311">
        <v>9.6999999999999993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624</v>
      </c>
      <c r="AO77" s="1305"/>
      <c r="AP77" s="1305"/>
      <c r="AQ77" s="1305"/>
      <c r="AR77" s="1305"/>
      <c r="AS77" s="1305"/>
      <c r="AT77" s="1305"/>
      <c r="AU77" s="1305"/>
      <c r="AV77" s="1305"/>
      <c r="AW77" s="1305"/>
      <c r="AX77" s="1305"/>
      <c r="AY77" s="1305"/>
      <c r="AZ77" s="1305"/>
      <c r="BA77" s="1305"/>
      <c r="BB77" s="1309" t="s">
        <v>622</v>
      </c>
      <c r="BC77" s="1309"/>
      <c r="BD77" s="1309"/>
      <c r="BE77" s="1309"/>
      <c r="BF77" s="1309"/>
      <c r="BG77" s="1309"/>
      <c r="BH77" s="1309"/>
      <c r="BI77" s="1309"/>
      <c r="BJ77" s="1309"/>
      <c r="BK77" s="1309"/>
      <c r="BL77" s="1309"/>
      <c r="BM77" s="1309"/>
      <c r="BN77" s="1309"/>
      <c r="BO77" s="1309"/>
      <c r="BP77" s="1311">
        <v>58.5</v>
      </c>
      <c r="BQ77" s="1311"/>
      <c r="BR77" s="1311"/>
      <c r="BS77" s="1311"/>
      <c r="BT77" s="1311"/>
      <c r="BU77" s="1311"/>
      <c r="BV77" s="1311"/>
      <c r="BW77" s="1311"/>
      <c r="BX77" s="1311">
        <v>36.6</v>
      </c>
      <c r="BY77" s="1311"/>
      <c r="BZ77" s="1311"/>
      <c r="CA77" s="1311"/>
      <c r="CB77" s="1311"/>
      <c r="CC77" s="1311"/>
      <c r="CD77" s="1311"/>
      <c r="CE77" s="1311"/>
      <c r="CF77" s="1311">
        <v>37.700000000000003</v>
      </c>
      <c r="CG77" s="1311"/>
      <c r="CH77" s="1311"/>
      <c r="CI77" s="1311"/>
      <c r="CJ77" s="1311"/>
      <c r="CK77" s="1311"/>
      <c r="CL77" s="1311"/>
      <c r="CM77" s="1311"/>
      <c r="CN77" s="1311">
        <v>37.9</v>
      </c>
      <c r="CO77" s="1311"/>
      <c r="CP77" s="1311"/>
      <c r="CQ77" s="1311"/>
      <c r="CR77" s="1311"/>
      <c r="CS77" s="1311"/>
      <c r="CT77" s="1311"/>
      <c r="CU77" s="1311"/>
      <c r="CV77" s="1311">
        <v>38.700000000000003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1">
        <v>10.7</v>
      </c>
      <c r="BQ79" s="1311"/>
      <c r="BR79" s="1311"/>
      <c r="BS79" s="1311"/>
      <c r="BT79" s="1311"/>
      <c r="BU79" s="1311"/>
      <c r="BV79" s="1311"/>
      <c r="BW79" s="1311"/>
      <c r="BX79" s="1311">
        <v>9.1999999999999993</v>
      </c>
      <c r="BY79" s="1311"/>
      <c r="BZ79" s="1311"/>
      <c r="CA79" s="1311"/>
      <c r="CB79" s="1311"/>
      <c r="CC79" s="1311"/>
      <c r="CD79" s="1311"/>
      <c r="CE79" s="1311"/>
      <c r="CF79" s="1311">
        <v>8.9</v>
      </c>
      <c r="CG79" s="1311"/>
      <c r="CH79" s="1311"/>
      <c r="CI79" s="1311"/>
      <c r="CJ79" s="1311"/>
      <c r="CK79" s="1311"/>
      <c r="CL79" s="1311"/>
      <c r="CM79" s="1311"/>
      <c r="CN79" s="1311">
        <v>8.6999999999999993</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GgkI2VZ9bzbgsgWsjDG9mbPZeSZgpEQX26ujMhq/dONRGCQKgccxY7qkxzZ9+74oYW0M/HmxlQNotg188fwsw==" saltValue="ltj7kFLratg2JdFWrB4H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558</v>
      </c>
    </row>
  </sheetData>
  <sheetProtection algorithmName="SHA-512" hashValue="R2Jh99xIyZjiL4M025cvZw6FAFy4JqFtLXNPKGL7TD68AnCKxUq+kcctBZKNlQp9rv2XFou3IbbngwgpwRI2uQ==" saltValue="pzAHw0aaJ7BHDMBplrgc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vcJKJf15suPb2OSPwyXCCgw3pbhXvsF2BzeCJ74Fzpto7x4kXgAAw9E5PgQ8fiylqm0j1tJyQfmDA3c/9J9b8A==" saltValue="XYqodG3S5JUYhuexmQ2M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55847</v>
      </c>
      <c r="E3" s="162"/>
      <c r="F3" s="163">
        <v>85459</v>
      </c>
      <c r="G3" s="164"/>
      <c r="H3" s="165"/>
    </row>
    <row r="4" spans="1:8" x14ac:dyDescent="0.15">
      <c r="A4" s="166"/>
      <c r="B4" s="167"/>
      <c r="C4" s="168"/>
      <c r="D4" s="169">
        <v>11022</v>
      </c>
      <c r="E4" s="170"/>
      <c r="F4" s="171">
        <v>44378</v>
      </c>
      <c r="G4" s="172"/>
      <c r="H4" s="173"/>
    </row>
    <row r="5" spans="1:8" x14ac:dyDescent="0.15">
      <c r="A5" s="154" t="s">
        <v>552</v>
      </c>
      <c r="B5" s="159"/>
      <c r="C5" s="160"/>
      <c r="D5" s="161">
        <v>43053</v>
      </c>
      <c r="E5" s="162"/>
      <c r="F5" s="163">
        <v>66954</v>
      </c>
      <c r="G5" s="164"/>
      <c r="H5" s="165"/>
    </row>
    <row r="6" spans="1:8" x14ac:dyDescent="0.15">
      <c r="A6" s="166"/>
      <c r="B6" s="167"/>
      <c r="C6" s="168"/>
      <c r="D6" s="169">
        <v>21734</v>
      </c>
      <c r="E6" s="170"/>
      <c r="F6" s="171">
        <v>37305</v>
      </c>
      <c r="G6" s="172"/>
      <c r="H6" s="173"/>
    </row>
    <row r="7" spans="1:8" x14ac:dyDescent="0.15">
      <c r="A7" s="154" t="s">
        <v>553</v>
      </c>
      <c r="B7" s="159"/>
      <c r="C7" s="160"/>
      <c r="D7" s="161">
        <v>31336</v>
      </c>
      <c r="E7" s="162"/>
      <c r="F7" s="163">
        <v>72656</v>
      </c>
      <c r="G7" s="164"/>
      <c r="H7" s="165"/>
    </row>
    <row r="8" spans="1:8" x14ac:dyDescent="0.15">
      <c r="A8" s="166"/>
      <c r="B8" s="167"/>
      <c r="C8" s="168"/>
      <c r="D8" s="169">
        <v>6299</v>
      </c>
      <c r="E8" s="170"/>
      <c r="F8" s="171">
        <v>36448</v>
      </c>
      <c r="G8" s="172"/>
      <c r="H8" s="173"/>
    </row>
    <row r="9" spans="1:8" x14ac:dyDescent="0.15">
      <c r="A9" s="154" t="s">
        <v>554</v>
      </c>
      <c r="B9" s="159"/>
      <c r="C9" s="160"/>
      <c r="D9" s="161">
        <v>30948</v>
      </c>
      <c r="E9" s="162"/>
      <c r="F9" s="163">
        <v>65080</v>
      </c>
      <c r="G9" s="164"/>
      <c r="H9" s="165"/>
    </row>
    <row r="10" spans="1:8" x14ac:dyDescent="0.15">
      <c r="A10" s="166"/>
      <c r="B10" s="167"/>
      <c r="C10" s="168"/>
      <c r="D10" s="169">
        <v>11346</v>
      </c>
      <c r="E10" s="170"/>
      <c r="F10" s="171">
        <v>38201</v>
      </c>
      <c r="G10" s="172"/>
      <c r="H10" s="173"/>
    </row>
    <row r="11" spans="1:8" x14ac:dyDescent="0.15">
      <c r="A11" s="154" t="s">
        <v>555</v>
      </c>
      <c r="B11" s="159"/>
      <c r="C11" s="160"/>
      <c r="D11" s="161">
        <v>31958</v>
      </c>
      <c r="E11" s="162"/>
      <c r="F11" s="163">
        <v>79288</v>
      </c>
      <c r="G11" s="164"/>
      <c r="H11" s="165"/>
    </row>
    <row r="12" spans="1:8" x14ac:dyDescent="0.15">
      <c r="A12" s="166"/>
      <c r="B12" s="167"/>
      <c r="C12" s="174"/>
      <c r="D12" s="169">
        <v>5909</v>
      </c>
      <c r="E12" s="170"/>
      <c r="F12" s="171">
        <v>41870</v>
      </c>
      <c r="G12" s="172"/>
      <c r="H12" s="173"/>
    </row>
    <row r="13" spans="1:8" x14ac:dyDescent="0.15">
      <c r="A13" s="154"/>
      <c r="B13" s="159"/>
      <c r="C13" s="175"/>
      <c r="D13" s="176">
        <v>38628</v>
      </c>
      <c r="E13" s="177"/>
      <c r="F13" s="178">
        <v>73887</v>
      </c>
      <c r="G13" s="179"/>
      <c r="H13" s="165"/>
    </row>
    <row r="14" spans="1:8" x14ac:dyDescent="0.15">
      <c r="A14" s="166"/>
      <c r="B14" s="167"/>
      <c r="C14" s="168"/>
      <c r="D14" s="169">
        <v>11262</v>
      </c>
      <c r="E14" s="170"/>
      <c r="F14" s="171">
        <v>39640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5.72</v>
      </c>
      <c r="C19" s="180">
        <f>ROUND(VALUE(SUBSTITUTE(実質収支比率等に係る経年分析!G$48,"▲","-")),2)</f>
        <v>5.04</v>
      </c>
      <c r="D19" s="180">
        <f>ROUND(VALUE(SUBSTITUTE(実質収支比率等に係る経年分析!H$48,"▲","-")),2)</f>
        <v>6.17</v>
      </c>
      <c r="E19" s="180">
        <f>ROUND(VALUE(SUBSTITUTE(実質収支比率等に係る経年分析!I$48,"▲","-")),2)</f>
        <v>6.69</v>
      </c>
      <c r="F19" s="180">
        <f>ROUND(VALUE(SUBSTITUTE(実質収支比率等に係る経年分析!J$48,"▲","-")),2)</f>
        <v>7.61</v>
      </c>
    </row>
    <row r="20" spans="1:11" x14ac:dyDescent="0.15">
      <c r="A20" s="180" t="s">
        <v>55</v>
      </c>
      <c r="B20" s="180">
        <f>ROUND(VALUE(SUBSTITUTE(実質収支比率等に係る経年分析!F$47,"▲","-")),2)</f>
        <v>6.88</v>
      </c>
      <c r="C20" s="180">
        <f>ROUND(VALUE(SUBSTITUTE(実質収支比率等に係る経年分析!G$47,"▲","-")),2)</f>
        <v>8.6300000000000008</v>
      </c>
      <c r="D20" s="180">
        <f>ROUND(VALUE(SUBSTITUTE(実質収支比率等に係る経年分析!H$47,"▲","-")),2)</f>
        <v>8.8699999999999992</v>
      </c>
      <c r="E20" s="180">
        <f>ROUND(VALUE(SUBSTITUTE(実質収支比率等に係る経年分析!I$47,"▲","-")),2)</f>
        <v>9.07</v>
      </c>
      <c r="F20" s="180">
        <f>ROUND(VALUE(SUBSTITUTE(実質収支比率等に係る経年分析!J$47,"▲","-")),2)</f>
        <v>9.11</v>
      </c>
    </row>
    <row r="21" spans="1:11" x14ac:dyDescent="0.15">
      <c r="A21" s="180" t="s">
        <v>56</v>
      </c>
      <c r="B21" s="180">
        <f>IF(ISNUMBER(VALUE(SUBSTITUTE(実質収支比率等に係る経年分析!F$49,"▲","-"))),ROUND(VALUE(SUBSTITUTE(実質収支比率等に係る経年分析!F$49,"▲","-")),2),NA())</f>
        <v>2.41</v>
      </c>
      <c r="C21" s="180">
        <f>IF(ISNUMBER(VALUE(SUBSTITUTE(実質収支比率等に係る経年分析!G$49,"▲","-"))),ROUND(VALUE(SUBSTITUTE(実質収支比率等に係る経年分析!G$49,"▲","-")),2),NA())</f>
        <v>0.67</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公営住宅事業特別会計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f>IF(ROUND(VALUE(SUBSTITUTE(連結実質赤字比率に係る赤字・黒字の構成分析!G$38,"▲", "-")), 2) &lt; 0, ABS(ROUND(VALUE(SUBSTITUTE(連結実質赤字比率に係る赤字・黒字の構成分析!G$38,"▲", "-")), 2)), NA())</f>
        <v>0.89</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0.21</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0.73</v>
      </c>
      <c r="D36" s="181">
        <f>IF(ROUND(VALUE(SUBSTITUTE(連結実質赤字比率に係る赤字・黒字の構成分析!G$34,"▲", "-")), 2) &lt; 0, ABS(ROUND(VALUE(SUBSTITUTE(連結実質赤字比率に係る赤字・黒字の構成分析!G$34,"▲", "-")), 2)), NA())</f>
        <v>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4.12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7.45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2351</v>
      </c>
      <c r="E42" s="182"/>
      <c r="F42" s="182"/>
      <c r="G42" s="182">
        <f>'実質公債費比率（分子）の構造'!L$52</f>
        <v>2268</v>
      </c>
      <c r="H42" s="182"/>
      <c r="I42" s="182"/>
      <c r="J42" s="182">
        <f>'実質公債費比率（分子）の構造'!M$52</f>
        <v>2242</v>
      </c>
      <c r="K42" s="182"/>
      <c r="L42" s="182"/>
      <c r="M42" s="182">
        <f>'実質公債費比率（分子）の構造'!N$52</f>
        <v>2045</v>
      </c>
      <c r="N42" s="182"/>
      <c r="O42" s="182"/>
      <c r="P42" s="182">
        <f>'実質公債費比率（分子）の構造'!O$52</f>
        <v>1970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129</v>
      </c>
      <c r="C45" s="182"/>
      <c r="D45" s="182"/>
      <c r="E45" s="182">
        <f>'実質公債費比率（分子）の構造'!L$49</f>
        <v>139</v>
      </c>
      <c r="F45" s="182"/>
      <c r="G45" s="182"/>
      <c r="H45" s="182">
        <f>'実質公債費比率（分子）の構造'!M$49</f>
        <v>157</v>
      </c>
      <c r="I45" s="182"/>
      <c r="J45" s="182"/>
      <c r="K45" s="182">
        <f>'実質公債費比率（分子）の構造'!N$49</f>
        <v>110</v>
      </c>
      <c r="L45" s="182"/>
      <c r="M45" s="182"/>
      <c r="N45" s="182">
        <f>'実質公債費比率（分子）の構造'!O$49</f>
        <v>108</v>
      </c>
      <c r="O45" s="182"/>
      <c r="P45" s="182"/>
    </row>
    <row r="46" spans="1:16" x14ac:dyDescent="0.15">
      <c r="A46" s="182" t="s">
        <v>67</v>
      </c>
      <c r="B46" s="182">
        <f>'実質公債費比率（分子）の構造'!K$48</f>
        <v>986</v>
      </c>
      <c r="C46" s="182"/>
      <c r="D46" s="182"/>
      <c r="E46" s="182">
        <f>'実質公債費比率（分子）の構造'!L$48</f>
        <v>883</v>
      </c>
      <c r="F46" s="182"/>
      <c r="G46" s="182"/>
      <c r="H46" s="182">
        <f>'実質公債費比率（分子）の構造'!M$48</f>
        <v>919</v>
      </c>
      <c r="I46" s="182"/>
      <c r="J46" s="182"/>
      <c r="K46" s="182">
        <f>'実質公債費比率（分子）の構造'!N$48</f>
        <v>856</v>
      </c>
      <c r="L46" s="182"/>
      <c r="M46" s="182"/>
      <c r="N46" s="182">
        <f>'実質公債費比率（分子）の構造'!O$48</f>
        <v>776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2379</v>
      </c>
      <c r="C49" s="182"/>
      <c r="D49" s="182"/>
      <c r="E49" s="182">
        <f>'実質公債費比率（分子）の構造'!L$45</f>
        <v>2325</v>
      </c>
      <c r="F49" s="182"/>
      <c r="G49" s="182"/>
      <c r="H49" s="182">
        <f>'実質公債費比率（分子）の構造'!M$45</f>
        <v>2146</v>
      </c>
      <c r="I49" s="182"/>
      <c r="J49" s="182"/>
      <c r="K49" s="182">
        <f>'実質公債費比率（分子）の構造'!N$45</f>
        <v>2056</v>
      </c>
      <c r="L49" s="182"/>
      <c r="M49" s="182"/>
      <c r="N49" s="182">
        <f>'実質公債費比率（分子）の構造'!O$45</f>
        <v>2019</v>
      </c>
      <c r="O49" s="182"/>
      <c r="P49" s="182"/>
    </row>
    <row r="50" spans="1:16" x14ac:dyDescent="0.15">
      <c r="A50" s="182" t="s">
        <v>71</v>
      </c>
      <c r="B50" s="182" t="e">
        <f>NA()</f>
        <v>#N/A</v>
      </c>
      <c r="C50" s="182">
        <f>IF(ISNUMBER('実質公債費比率（分子）の構造'!K$53),'実質公債費比率（分子）の構造'!K$53,NA())</f>
        <v>1144</v>
      </c>
      <c r="D50" s="182" t="e">
        <f>NA()</f>
        <v>#N/A</v>
      </c>
      <c r="E50" s="182" t="e">
        <f>NA()</f>
        <v>#N/A</v>
      </c>
      <c r="F50" s="182">
        <f>IF(ISNUMBER('実質公債費比率（分子）の構造'!L$53),'実質公債費比率（分子）の構造'!L$53,NA())</f>
        <v>1080</v>
      </c>
      <c r="G50" s="182" t="e">
        <f>NA()</f>
        <v>#N/A</v>
      </c>
      <c r="H50" s="182" t="e">
        <f>NA()</f>
        <v>#N/A</v>
      </c>
      <c r="I50" s="182">
        <f>IF(ISNUMBER('実質公債費比率（分子）の構造'!M$53),'実質公債費比率（分子）の構造'!M$53,NA())</f>
        <v>981</v>
      </c>
      <c r="J50" s="182" t="e">
        <f>NA()</f>
        <v>#N/A</v>
      </c>
      <c r="K50" s="182" t="e">
        <f>NA()</f>
        <v>#N/A</v>
      </c>
      <c r="L50" s="182">
        <f>IF(ISNUMBER('実質公債費比率（分子）の構造'!N$53),'実質公債費比率（分子）の構造'!N$53,NA())</f>
        <v>979</v>
      </c>
      <c r="M50" s="182" t="e">
        <f>NA()</f>
        <v>#N/A</v>
      </c>
      <c r="N50" s="182" t="e">
        <f>NA()</f>
        <v>#N/A</v>
      </c>
      <c r="O50" s="182">
        <f>IF(ISNUMBER('実質公債費比率（分子）の構造'!O$53),'実質公債費比率（分子）の構造'!O$53,NA())</f>
        <v>934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18424</v>
      </c>
      <c r="E56" s="181"/>
      <c r="F56" s="181"/>
      <c r="G56" s="181">
        <f>'将来負担比率（分子）の構造'!J$52</f>
        <v>18322</v>
      </c>
      <c r="H56" s="181"/>
      <c r="I56" s="181"/>
      <c r="J56" s="181">
        <f>'将来負担比率（分子）の構造'!K$52</f>
        <v>18127</v>
      </c>
      <c r="K56" s="181"/>
      <c r="L56" s="181"/>
      <c r="M56" s="181">
        <f>'将来負担比率（分子）の構造'!L$52</f>
        <v>17711</v>
      </c>
      <c r="N56" s="181"/>
      <c r="O56" s="181"/>
      <c r="P56" s="181">
        <f>'将来負担比率（分子）の構造'!M$52</f>
        <v>17006</v>
      </c>
    </row>
    <row r="57" spans="1:16" x14ac:dyDescent="0.15">
      <c r="A57" s="181" t="s">
        <v>42</v>
      </c>
      <c r="B57" s="181"/>
      <c r="C57" s="181"/>
      <c r="D57" s="181">
        <f>'将来負担比率（分子）の構造'!I$51</f>
        <v>3568</v>
      </c>
      <c r="E57" s="181"/>
      <c r="F57" s="181"/>
      <c r="G57" s="181">
        <f>'将来負担比率（分子）の構造'!J$51</f>
        <v>3664</v>
      </c>
      <c r="H57" s="181"/>
      <c r="I57" s="181"/>
      <c r="J57" s="181">
        <f>'将来負担比率（分子）の構造'!K$51</f>
        <v>3180</v>
      </c>
      <c r="K57" s="181"/>
      <c r="L57" s="181"/>
      <c r="M57" s="181">
        <f>'将来負担比率（分子）の構造'!L$51</f>
        <v>3283</v>
      </c>
      <c r="N57" s="181"/>
      <c r="O57" s="181"/>
      <c r="P57" s="181">
        <f>'将来負担比率（分子）の構造'!M$51</f>
        <v>3607</v>
      </c>
    </row>
    <row r="58" spans="1:16" x14ac:dyDescent="0.15">
      <c r="A58" s="181" t="s">
        <v>41</v>
      </c>
      <c r="B58" s="181"/>
      <c r="C58" s="181"/>
      <c r="D58" s="181">
        <f>'将来負担比率（分子）の構造'!I$50</f>
        <v>2064</v>
      </c>
      <c r="E58" s="181"/>
      <c r="F58" s="181"/>
      <c r="G58" s="181">
        <f>'将来負担比率（分子）の構造'!J$50</f>
        <v>2226</v>
      </c>
      <c r="H58" s="181"/>
      <c r="I58" s="181"/>
      <c r="J58" s="181">
        <f>'将来負担比率（分子）の構造'!K$50</f>
        <v>2281</v>
      </c>
      <c r="K58" s="181"/>
      <c r="L58" s="181"/>
      <c r="M58" s="181">
        <f>'将来負担比率（分子）の構造'!L$50</f>
        <v>2648</v>
      </c>
      <c r="N58" s="181"/>
      <c r="O58" s="181"/>
      <c r="P58" s="181">
        <f>'将来負担比率（分子）の構造'!M$50</f>
        <v>3214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668</v>
      </c>
      <c r="F61" s="181"/>
      <c r="G61" s="181"/>
      <c r="H61" s="181">
        <f>'将来負担比率（分子）の構造'!K$46</f>
        <v>660</v>
      </c>
      <c r="I61" s="181"/>
      <c r="J61" s="181"/>
      <c r="K61" s="181">
        <f>'将来負担比率（分子）の構造'!L$46</f>
        <v>677</v>
      </c>
      <c r="L61" s="181"/>
      <c r="M61" s="181"/>
      <c r="N61" s="181">
        <f>'将来負担比率（分子）の構造'!M$46</f>
        <v>666</v>
      </c>
      <c r="O61" s="181"/>
      <c r="P61" s="181"/>
    </row>
    <row r="62" spans="1:16" x14ac:dyDescent="0.15">
      <c r="A62" s="181" t="s">
        <v>35</v>
      </c>
      <c r="B62" s="181">
        <f>'将来負担比率（分子）の構造'!I$45</f>
        <v>1966</v>
      </c>
      <c r="C62" s="181"/>
      <c r="D62" s="181"/>
      <c r="E62" s="181">
        <f>'将来負担比率（分子）の構造'!J$45</f>
        <v>1880</v>
      </c>
      <c r="F62" s="181"/>
      <c r="G62" s="181"/>
      <c r="H62" s="181">
        <f>'将来負担比率（分子）の構造'!K$45</f>
        <v>1754</v>
      </c>
      <c r="I62" s="181"/>
      <c r="J62" s="181"/>
      <c r="K62" s="181">
        <f>'将来負担比率（分子）の構造'!L$45</f>
        <v>1527</v>
      </c>
      <c r="L62" s="181"/>
      <c r="M62" s="181"/>
      <c r="N62" s="181">
        <f>'将来負担比率（分子）の構造'!M$45</f>
        <v>1380</v>
      </c>
      <c r="O62" s="181"/>
      <c r="P62" s="181"/>
    </row>
    <row r="63" spans="1:16" x14ac:dyDescent="0.15">
      <c r="A63" s="181" t="s">
        <v>34</v>
      </c>
      <c r="B63" s="181">
        <f>'将来負担比率（分子）の構造'!I$44</f>
        <v>1455</v>
      </c>
      <c r="C63" s="181"/>
      <c r="D63" s="181"/>
      <c r="E63" s="181">
        <f>'将来負担比率（分子）の構造'!J$44</f>
        <v>1648</v>
      </c>
      <c r="F63" s="181"/>
      <c r="G63" s="181"/>
      <c r="H63" s="181">
        <f>'将来負担比率（分子）の構造'!K$44</f>
        <v>2278</v>
      </c>
      <c r="I63" s="181"/>
      <c r="J63" s="181"/>
      <c r="K63" s="181">
        <f>'将来負担比率（分子）の構造'!L$44</f>
        <v>2241</v>
      </c>
      <c r="L63" s="181"/>
      <c r="M63" s="181"/>
      <c r="N63" s="181">
        <f>'将来負担比率（分子）の構造'!M$44</f>
        <v>2189</v>
      </c>
      <c r="O63" s="181"/>
      <c r="P63" s="181"/>
    </row>
    <row r="64" spans="1:16" x14ac:dyDescent="0.15">
      <c r="A64" s="181" t="s">
        <v>33</v>
      </c>
      <c r="B64" s="181">
        <f>'将来負担比率（分子）の構造'!I$43</f>
        <v>10506</v>
      </c>
      <c r="C64" s="181"/>
      <c r="D64" s="181"/>
      <c r="E64" s="181">
        <f>'将来負担比率（分子）の構造'!J$43</f>
        <v>9651</v>
      </c>
      <c r="F64" s="181"/>
      <c r="G64" s="181"/>
      <c r="H64" s="181">
        <f>'将来負担比率（分子）の構造'!K$43</f>
        <v>9185</v>
      </c>
      <c r="I64" s="181"/>
      <c r="J64" s="181"/>
      <c r="K64" s="181">
        <f>'将来負担比率（分子）の構造'!L$43</f>
        <v>8915</v>
      </c>
      <c r="L64" s="181"/>
      <c r="M64" s="181"/>
      <c r="N64" s="181">
        <f>'将来負担比率（分子）の構造'!M$43</f>
        <v>8775</v>
      </c>
      <c r="O64" s="181"/>
      <c r="P64" s="181"/>
    </row>
    <row r="65" spans="1:16" x14ac:dyDescent="0.15">
      <c r="A65" s="181" t="s">
        <v>32</v>
      </c>
      <c r="B65" s="181">
        <f>'将来負担比率（分子）の構造'!I$42</f>
        <v>1</v>
      </c>
      <c r="C65" s="181"/>
      <c r="D65" s="181"/>
      <c r="E65" s="181">
        <f>'将来負担比率（分子）の構造'!J$42</f>
        <v>3</v>
      </c>
      <c r="F65" s="181"/>
      <c r="G65" s="181"/>
      <c r="H65" s="181">
        <f>'将来負担比率（分子）の構造'!K$42</f>
        <v>5</v>
      </c>
      <c r="I65" s="181"/>
      <c r="J65" s="181"/>
      <c r="K65" s="181">
        <f>'将来負担比率（分子）の構造'!L$42</f>
        <v>4</v>
      </c>
      <c r="L65" s="181"/>
      <c r="M65" s="181"/>
      <c r="N65" s="181">
        <f>'将来負担比率（分子）の構造'!M$42</f>
        <v>2</v>
      </c>
      <c r="O65" s="181"/>
      <c r="P65" s="181"/>
    </row>
    <row r="66" spans="1:16" x14ac:dyDescent="0.15">
      <c r="A66" s="181" t="s">
        <v>31</v>
      </c>
      <c r="B66" s="181">
        <f>'将来負担比率（分子）の構造'!I$41</f>
        <v>20660</v>
      </c>
      <c r="C66" s="181"/>
      <c r="D66" s="181"/>
      <c r="E66" s="181">
        <f>'将来負担比率（分子）の構造'!J$41</f>
        <v>20326</v>
      </c>
      <c r="F66" s="181"/>
      <c r="G66" s="181"/>
      <c r="H66" s="181">
        <f>'将来負担比率（分子）の構造'!K$41</f>
        <v>19508</v>
      </c>
      <c r="I66" s="181"/>
      <c r="J66" s="181"/>
      <c r="K66" s="181">
        <f>'将来負担比率（分子）の構造'!L$41</f>
        <v>18953</v>
      </c>
      <c r="L66" s="181"/>
      <c r="M66" s="181"/>
      <c r="N66" s="181">
        <f>'将来負担比率（分子）の構造'!M$41</f>
        <v>18263</v>
      </c>
      <c r="O66" s="181"/>
      <c r="P66" s="181"/>
    </row>
    <row r="67" spans="1:16" x14ac:dyDescent="0.15">
      <c r="A67" s="181" t="s">
        <v>75</v>
      </c>
      <c r="B67" s="181" t="e">
        <f>NA()</f>
        <v>#N/A</v>
      </c>
      <c r="C67" s="181">
        <f>IF(ISNUMBER('将来負担比率（分子）の構造'!I$53), IF('将来負担比率（分子）の構造'!I$53 &lt; 0, 0, '将来負担比率（分子）の構造'!I$53), NA())</f>
        <v>10532</v>
      </c>
      <c r="D67" s="181" t="e">
        <f>NA()</f>
        <v>#N/A</v>
      </c>
      <c r="E67" s="181" t="e">
        <f>NA()</f>
        <v>#N/A</v>
      </c>
      <c r="F67" s="181">
        <f>IF(ISNUMBER('将来負担比率（分子）の構造'!J$53), IF('将来負担比率（分子）の構造'!J$53 &lt; 0, 0, '将来負担比率（分子）の構造'!J$53), NA())</f>
        <v>9963</v>
      </c>
      <c r="G67" s="181" t="e">
        <f>NA()</f>
        <v>#N/A</v>
      </c>
      <c r="H67" s="181" t="e">
        <f>NA()</f>
        <v>#N/A</v>
      </c>
      <c r="I67" s="181">
        <f>IF(ISNUMBER('将来負担比率（分子）の構造'!K$53), IF('将来負担比率（分子）の構造'!K$53 &lt; 0, 0, '将来負担比率（分子）の構造'!K$53), NA())</f>
        <v>9802</v>
      </c>
      <c r="J67" s="181" t="e">
        <f>NA()</f>
        <v>#N/A</v>
      </c>
      <c r="K67" s="181" t="e">
        <f>NA()</f>
        <v>#N/A</v>
      </c>
      <c r="L67" s="181">
        <f>IF(ISNUMBER('将来負担比率（分子）の構造'!L$53), IF('将来負担比率（分子）の構造'!L$53 &lt; 0, 0, '将来負担比率（分子）の構造'!L$53), NA())</f>
        <v>8675</v>
      </c>
      <c r="M67" s="181" t="e">
        <f>NA()</f>
        <v>#N/A</v>
      </c>
      <c r="N67" s="181" t="e">
        <f>NA()</f>
        <v>#N/A</v>
      </c>
      <c r="O67" s="181">
        <f>IF(ISNUMBER('将来負担比率（分子）の構造'!M$53), IF('将来負担比率（分子）の構造'!M$53 &lt; 0, 0, '将来負担比率（分子）の構造'!M$53), NA())</f>
        <v>7447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1039</v>
      </c>
      <c r="C72" s="185">
        <f>基金残高に係る経年分析!G55</f>
        <v>1040</v>
      </c>
      <c r="D72" s="185">
        <f>基金残高に係る経年分析!H55</f>
        <v>1040</v>
      </c>
    </row>
    <row r="73" spans="1:16" x14ac:dyDescent="0.15">
      <c r="A73" s="184" t="s">
        <v>78</v>
      </c>
      <c r="B73" s="185">
        <f>基金残高に係る経年分析!F56</f>
        <v>193</v>
      </c>
      <c r="C73" s="185">
        <f>基金残高に係る経年分析!G56</f>
        <v>193</v>
      </c>
      <c r="D73" s="185">
        <f>基金残高に係る経年分析!H56</f>
        <v>193</v>
      </c>
    </row>
    <row r="74" spans="1:16" x14ac:dyDescent="0.15">
      <c r="A74" s="184" t="s">
        <v>79</v>
      </c>
      <c r="B74" s="185">
        <f>基金残高に係る経年分析!F57</f>
        <v>1024</v>
      </c>
      <c r="C74" s="185">
        <f>基金残高に係る経年分析!G57</f>
        <v>1406</v>
      </c>
      <c r="D74" s="185">
        <f>基金残高に係る経年分析!H57</f>
        <v>1796</v>
      </c>
    </row>
  </sheetData>
  <sheetProtection algorithmName="SHA-512" hashValue="ZuvZVewo3Pb5U5NNaIIu89xUfvptq75BO+kY7abln7yFlCwnF/AtofVkWGSz6hCeN1fsmlWhpIjB1dGtjod5rQ==" saltValue="qE1HkWVWjrdUvdpeF71j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2021-03-05T02:36:11Z</cp:lastPrinted>
  <dcterms:created xsi:type="dcterms:W3CDTF">2021-02-05T00:34:16Z</dcterms:created>
  <dcterms:modified xsi:type="dcterms:W3CDTF">2021-09-27T02:59:53Z</dcterms:modified>
  <cp:category/>
</cp:coreProperties>
</file>