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総務部\財政課\財政・契約グループ\財政関係\公会計\R4\調査\1018〆_（確認依頼）令和2年度財政状況資料集の作成について（2回目）\"/>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<sst xmlns="http://schemas.openxmlformats.org/spreadsheetml/2006/main" count="1099" uniqueCount="629">
  <si>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</si>
  <si>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</si>
  <si>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</si>
  <si>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</si>
  <si>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</si>
  <si>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</si>
  <si>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</si>
  <si>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</si>
  <si>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</si>
  <si>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</si>
  <si>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</si>
  <si>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</si>
  <si>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</si>
  <si>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</si>
  <si>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</si>
  <si>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</si>
  <si>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</si>
  <si>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</si>
  <si>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</si>
  <si>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</si>
  <si>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</si>
  <si>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</si>
  <si>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</si>
  <si>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</si>
  <si>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</si>
  <si>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</si>
  <si>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</si>
  <si>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</si>
  <si>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</si>
  <si>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</si>
  <si>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</si>
  <si>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</si>
  <si>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</si>
  <si>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</si>
  <si>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</si>
  <si>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</si>
  <si>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</si>
  <si>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</si>
  <si>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</si>
  <si>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</si>
  <si>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</si>
  <si>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</si>
  <si>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</si>
  <si>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</si>
  <si>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</si>
  <si>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</si>
  <si>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</si>
  <si>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</si>
  <si>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</si>
  <si>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</si>
  <si>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</si>
  <si>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</si>
  <si>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</si>
  <si>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</si>
  <si>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</si>
  <si>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</si>
  <si>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</si>
  <si>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</si>
  <si>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</si>
  <si>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</si>
  <si>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</si>
  <si>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</si>
  <si>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</si>
  <si>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</si>
  <si>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</si>
  <si>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</si>
  <si>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</si>
  <si>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</si>
  <si>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</si>
  <si>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</si>
  <si>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</si>
  <si>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</si>
  <si>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</si>
  <si>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</si>
  <si>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</si>
  <si>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</si>
  <si>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</si>
  <si>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</si>
  <si>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</si>
  <si>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</si>
  <si>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</si>
  <si>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</si>
  <si>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</si>
  <si>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</si>
  <si>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</si>
  <si>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</si>
  <si>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</si>
  <si>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</si>
  <si>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</si>
  <si>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</si>
  <si>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</si>
  <si>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</si>
  <si>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</si>
  <si>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</si>
  <si>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</si>
  <si>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</si>
  <si>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</si>
  <si>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</si>
  <si>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滝川市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</si>
  <si>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</si>
  <si>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</si>
  <si>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</si>
  <si>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</si>
  <si>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</si>
  <si>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</si>
  <si>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</si>
  <si>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</si>
  <si>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</si>
  <si>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</si>
  <si>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</si>
  <si>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</si>
  <si>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</si>
  <si>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</si>
  <si>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</si>
  <si>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</si>
  <si>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</si>
  <si>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</si>
  <si>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</si>
  <si>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</si>
  <si>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</si>
  <si>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</si>
  <si>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</si>
  <si>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</si>
  <si>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</si>
  <si>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</si>
  <si>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</si>
  <si>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</si>
  <si>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</si>
  <si>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</si>
  <si>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</si>
  <si>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</si>
  <si>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</si>
  <si>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</si>
  <si>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</si>
  <si>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</si>
  <si>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</si>
  <si>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</si>
  <si>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</si>
  <si>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</si>
  <si>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</si>
  <si>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</si>
  <si>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</si>
  <si>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</si>
  <si>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</si>
  <si>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</si>
  <si>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</si>
  <si>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</si>
  <si>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</si>
  <si>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</si>
  <si>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</si>
  <si>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</si>
  <si>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</si>
  <si>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</si>
  <si>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</si>
  <si>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滝川市病院事業会計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</si>
  <si>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</si>
  <si>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</si>
  <si>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</si>
  <si>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</si>
  <si>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</si>
  <si>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</si>
  <si>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</si>
  <si>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</si>
  <si>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</si>
  <si>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</si>
  <si>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</si>
  <si>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</si>
  <si>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</si>
  <si>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</si>
  <si>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</si>
  <si>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</si>
  <si>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</si>
  <si>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</si>
  <si>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</si>
  <si>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</si>
  <si>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</si>
  <si>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</si>
  <si>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</si>
  <si>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</si>
  <si>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</si>
  <si>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</si>
  <si>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</si>
  <si>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</si>
  <si>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</si>
  <si>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</si>
  <si>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</si>
  <si>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</si>
  <si>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</si>
  <si>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</si>
  <si>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</si>
  <si>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</si>
  <si>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</si>
  <si>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</si>
  <si>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</si>
  <si>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</si>
  <si>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</si>
  <si>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</si>
  <si>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</si>
  <si>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</si>
  <si>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</si>
  <si>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</si>
  <si>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</si>
  <si>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</si>
  <si>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</si>
  <si>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</si>
  <si>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</si>
  <si>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</si>
  <si>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</si>
  <si>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</si>
  <si>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</si>
  <si>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</si>
  <si>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</si>
  <si>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</si>
  <si>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</si>
  <si>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</si>
  <si>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</si>
  <si>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北海道滝川市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</si>
  <si>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</si>
  <si>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</si>
  <si>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</si>
  <si>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</si>
  <si>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</si>
  <si>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</si>
  <si>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</si>
  <si>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</si>
  <si>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</si>
  <si>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</si>
  <si>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</si>
  <si>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</si>
  <si>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</si>
  <si>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</si>
  <si>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</si>
  <si>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</si>
  <si>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</si>
  <si>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</si>
  <si>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</si>
  <si>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</si>
  <si>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</si>
  <si>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</si>
  <si>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</si>
  <si>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</si>
  <si>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</si>
  <si>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</si>
  <si>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</si>
  <si>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</si>
  <si>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</si>
  <si>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</si>
  <si>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</si>
  <si>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</si>
  <si>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</si>
  <si>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</si>
  <si>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</si>
  <si>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</si>
  <si>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</si>
  <si>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</si>
  <si>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</si>
  <si>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</si>
  <si>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</si>
  <si>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</si>
  <si>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</si>
  <si>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</si>
  <si>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</si>
  <si>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</si>
  <si>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</si>
  <si>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</si>
  <si>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</si>
  <si>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</si>
  <si>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</si>
  <si>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</si>
  <si>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</si>
  <si>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</si>
  <si>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</si>
  <si>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</si>
  <si>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</si>
  <si>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</si>
  <si>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</si>
  <si>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</si>
  <si>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</si>
  <si>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</si>
  <si>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</si>
  <si>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</si>
  <si>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</si>
  <si>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</si>
  <si>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</si>
  <si>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</si>
  <si>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</si>
  <si>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</si>
  <si>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</si>
  <si>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</si>
  <si>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</si>
  <si>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</si>
  <si>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</si>
  <si>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</si>
  <si>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</si>
  <si>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</si>
  <si>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</si>
  <si>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</si>
  <si>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</si>
  <si>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</si>
  <si>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</si>
  <si>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</si>
  <si>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</si>
  <si>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</si>
  <si>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</si>
  <si>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</si>
  <si>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</si>
  <si>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</si>
  <si>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</si>
  <si>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</si>
  <si>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</si>
  <si>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</si>
  <si>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</si>
  <si>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</si>
  <si>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</si>
  <si>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</si>
  <si>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</si>
  <si>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</si>
  <si>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</si>
  <si>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</si>
  <si>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</si>
  <si>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</si>
  <si>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</si>
  <si>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</si>
  <si>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</si>
  <si>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</si>
  <si>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</si>
  <si>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</si>
  <si>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</si>
  <si>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</si>
  <si>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</si>
  <si>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</si>
  <si>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</si>
  <si>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</si>
  <si>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</si>
  <si>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</si>
  <si>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</si>
  <si>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</si>
  <si>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</si>
  <si>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</si>
  <si>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</si>
  <si>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</si>
  <si>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</si>
  <si>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</si>
  <si>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</si>
  <si>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</si>
  <si>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</si>
  <si>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</si>
  <si>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</si>
  <si>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</si>
  <si>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</si>
  <si>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</si>
  <si>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</si>
  <si>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</si>
  <si>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</si>
  <si>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</si>
  <si>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</si>
  <si>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</si>
  <si>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</si>
  <si>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</si>
  <si>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</si>
  <si>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</si>
  <si>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</si>
  <si>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</si>
  <si>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</si>
  <si>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</si>
  <si>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</si>
  <si>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</si>
  <si>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</si>
  <si>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</si>
  <si>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</si>
  <si>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</si>
  <si>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</si>
  <si>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北海道滝川市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</si>
  <si>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</si>
  <si>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</si>
  <si>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</si>
  <si>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</si>
  <si>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</si>
  <si>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</si>
  <si>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</si>
  <si>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</si>
  <si>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</si>
  <si>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</si>
  <si>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</si>
  <si>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</si>
  <si>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</si>
  <si>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</si>
  <si>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</si>
  <si>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</si>
  <si>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</si>
  <si>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</si>
  <si>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</si>
  <si>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</si>
  <si>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公営住宅事業特別会計</t>
    <phoneticPr fontId="5"/>
  </si>
  <si>
    <t>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</si>
  <si>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</si>
  <si>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</si>
  <si>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</si>
  <si>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</si>
  <si>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</si>
  <si>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</si>
  <si>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</si>
  <si>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</si>
  <si>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</si>
  <si>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</si>
  <si>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</si>
  <si>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</si>
  <si>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</si>
  <si>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</si>
  <si>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</si>
  <si>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</si>
  <si>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</si>
  <si>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</si>
  <si>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</si>
  <si>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</si>
  <si>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</si>
  <si>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</si>
  <si>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</si>
  <si>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</si>
  <si>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</si>
  <si>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</si>
  <si>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</si>
  <si>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</si>
  <si>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</si>
  <si>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</si>
  <si>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</si>
  <si>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</si>
  <si>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</si>
  <si>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</si>
  <si>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</si>
  <si>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</si>
  <si>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</si>
  <si>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</si>
  <si>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</si>
  <si>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</si>
  <si>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</si>
  <si>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</si>
  <si>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</si>
  <si>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</si>
  <si>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</si>
  <si>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</si>
  <si>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</si>
  <si>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</si>
  <si>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</si>
  <si>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</si>
  <si>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</si>
  <si>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</si>
  <si>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</si>
  <si>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</si>
  <si>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</si>
  <si>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</si>
  <si>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</si>
  <si>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</si>
  <si>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</si>
  <si>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</si>
  <si>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</si>
  <si>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</si>
  <si>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</si>
  <si>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</si>
  <si>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</si>
  <si>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</si>
  <si>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</si>
  <si>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</si>
  <si>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</si>
  <si>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</si>
  <si>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</si>
  <si>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</si>
  <si>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</si>
  <si>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</si>
  <si>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</si>
  <si>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</si>
  <si>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</si>
  <si>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</si>
  <si>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</si>
  <si>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滝川市下水道事業会計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</si>
  <si>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</si>
  <si>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</si>
  <si>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</si>
  <si>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</si>
  <si>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</si>
  <si>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</si>
  <si>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</si>
  <si>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</si>
  <si>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</si>
  <si>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</si>
  <si>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</si>
  <si>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</si>
  <si>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</si>
  <si>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</si>
  <si>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</si>
  <si>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</si>
  <si>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</si>
  <si>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</si>
  <si>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</si>
  <si>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</si>
  <si>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</si>
  <si>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</si>
  <si>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</si>
  <si>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</si>
  <si>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</si>
  <si>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</si>
  <si>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</si>
  <si>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</si>
  <si>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</si>
  <si>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</si>
  <si>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</si>
  <si>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</si>
  <si>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</si>
  <si>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</si>
  <si>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</si>
  <si>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</si>
  <si>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</si>
  <si>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</si>
  <si>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</si>
  <si>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</si>
  <si>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</si>
  <si>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</si>
  <si>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</si>
  <si>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</si>
  <si>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</si>
  <si>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</si>
  <si>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</si>
  <si>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</si>
  <si>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</si>
  <si>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</si>
  <si>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</si>
  <si>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</si>
  <si>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</si>
  <si>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</si>
  <si>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</si>
  <si>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</si>
  <si>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</si>
  <si>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</si>
  <si>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</si>
  <si>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</si>
  <si>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</si>
  <si>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</si>
  <si>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</si>
  <si>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</si>
  <si>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</si>
  <si>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</si>
  <si>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</si>
  <si>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</si>
  <si>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</si>
  <si>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</si>
  <si>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</si>
  <si>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</si>
  <si>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</si>
  <si>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</si>
  <si>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</si>
  <si>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</si>
  <si>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</si>
  <si>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</si>
  <si>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</si>
  <si>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</si>
  <si>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</si>
  <si>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</si>
  <si>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</si>
  <si>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</si>
  <si>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</si>
  <si>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</si>
  <si>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</si>
  <si>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</si>
  <si>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</si>
  <si>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</si>
  <si>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</si>
  <si>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</si>
  <si>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</si>
  <si>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</si>
  <si>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病院事業会計</t>
  </si>
  <si>
    <t>▲ 0.40</t>
  </si>
  <si>
    <t>▲ 2.83</t>
  </si>
  <si>
    <t>▲ 4.12</t>
  </si>
  <si>
    <t>▲ 7.45</t>
  </si>
  <si>
    <t>▲ 0.29</t>
  </si>
  <si>
    <t>一般会計</t>
  </si>
  <si>
    <t>下水道事業会計</t>
  </si>
  <si>
    <t>介護保険特別会計</t>
  </si>
  <si>
    <t>公営住宅事業特別会計</t>
  </si>
  <si>
    <t>国民健康保険特別会計</t>
  </si>
  <si>
    <t>▲ 0.89</t>
  </si>
  <si>
    <t>▲ 0.21</t>
  </si>
  <si>
    <t>後期高齢者医療特別会計</t>
  </si>
  <si>
    <t>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</si>
  <si>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</si>
  <si>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</si>
  <si>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</si>
  <si>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</si>
  <si>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</si>
  <si>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</si>
  <si>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</si>
  <si>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</si>
  <si>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</si>
  <si>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</si>
  <si>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</si>
  <si>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滝川振興公社</t>
    <rPh sb="0" eb="2">
      <t>タキカワ</t>
    </rPh>
    <rPh sb="2" eb="4">
      <t>シンコウ</t>
    </rPh>
    <rPh sb="4" eb="6">
      <t>コウシャ</t>
    </rPh>
    <phoneticPr fontId="2"/>
  </si>
  <si>
    <t>滝川ガス</t>
    <rPh sb="0" eb="2">
      <t>タキカワ</t>
    </rPh>
    <phoneticPr fontId="2"/>
  </si>
  <si>
    <t>アニム滝川</t>
    <rPh sb="3" eb="5">
      <t>タキカワ</t>
    </rPh>
    <phoneticPr fontId="2"/>
  </si>
  <si>
    <t>滝川市スポーツ協会</t>
    <rPh sb="0" eb="3">
      <t>タキカワシ</t>
    </rPh>
    <rPh sb="7" eb="9">
      <t>キョウカイ</t>
    </rPh>
    <phoneticPr fontId="2"/>
  </si>
  <si>
    <t>滝川市生涯学習振興会</t>
    <rPh sb="0" eb="3">
      <t>タキカワシ</t>
    </rPh>
    <rPh sb="3" eb="5">
      <t>ショウガイ</t>
    </rPh>
    <rPh sb="5" eb="7">
      <t>ガクシュウ</t>
    </rPh>
    <rPh sb="7" eb="9">
      <t>シンコウ</t>
    </rPh>
    <rPh sb="9" eb="10">
      <t>カイ</t>
    </rPh>
    <phoneticPr fontId="2"/>
  </si>
  <si>
    <t>滝川国際交流協会</t>
    <rPh sb="0" eb="2">
      <t>タキカワ</t>
    </rPh>
    <rPh sb="2" eb="4">
      <t>コクサイ</t>
    </rPh>
    <rPh sb="4" eb="6">
      <t>コウリュウ</t>
    </rPh>
    <rPh sb="6" eb="8">
      <t>キョウカイ</t>
    </rPh>
    <phoneticPr fontId="2"/>
  </si>
  <si>
    <t>-</t>
    <phoneticPr fontId="2"/>
  </si>
  <si>
    <t>-</t>
    <phoneticPr fontId="2"/>
  </si>
  <si>
    <t>空知教育センター組合</t>
    <rPh sb="0" eb="2">
      <t>ソラチ</t>
    </rPh>
    <rPh sb="2" eb="4">
      <t>キョウイク</t>
    </rPh>
    <rPh sb="8" eb="10">
      <t>クミアイ</t>
    </rPh>
    <phoneticPr fontId="2"/>
  </si>
  <si>
    <t>中空知衛生施設組合</t>
    <rPh sb="0" eb="1">
      <t>ナカ</t>
    </rPh>
    <rPh sb="1" eb="3">
      <t>ソラチ</t>
    </rPh>
    <rPh sb="3" eb="5">
      <t>エイセイ</t>
    </rPh>
    <rPh sb="5" eb="7">
      <t>シセツ</t>
    </rPh>
    <rPh sb="7" eb="9">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</si>
  <si>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</si>
  <si>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t>
    <rPh sb="0" eb="1">
      <t>ナカ</t>
    </rPh>
    <rPh sb="1" eb="3">
      <t>ソラチ</t>
    </rPh>
    <rPh sb="3" eb="5">
      <t>コウイキ</t>
    </rPh>
    <rPh sb="5" eb="8">
      <t>シチョウソン</t>
    </rPh>
    <rPh sb="8" eb="9">
      <t>ケン</t>
    </rPh>
    <rPh sb="9" eb="11">
      <t>クミアイ</t>
    </rPh>
    <phoneticPr fontId="2"/>
  </si>
  <si>
    <t>滝川地区広域消防事務組合</t>
    <rPh sb="0" eb="2">
      <t>タキカワ</t>
    </rPh>
    <rPh sb="2" eb="4">
      <t>チク</t>
    </rPh>
    <rPh sb="4" eb="6">
      <t>コウイキ</t>
    </rPh>
    <rPh sb="6" eb="8">
      <t>ショウボウ</t>
    </rPh>
    <rPh sb="8" eb="12">
      <t>ジムクミアイ</t>
    </rPh>
    <phoneticPr fontId="2"/>
  </si>
  <si>
    <t>石狩川流域下水道組合</t>
    <rPh sb="0" eb="2">
      <t>イシカリ</t>
    </rPh>
    <rPh sb="2" eb="3">
      <t>ガワ</t>
    </rPh>
    <rPh sb="3" eb="5">
      <t>リュウイキ</t>
    </rPh>
    <rPh sb="5" eb="8">
      <t>ゲスイドウ</t>
    </rPh>
    <rPh sb="8" eb="10">
      <t>クミアイ</t>
    </rPh>
    <phoneticPr fontId="2"/>
  </si>
  <si>
    <t>中空知広域水道企業団</t>
    <rPh sb="0" eb="1">
      <t>ナカ</t>
    </rPh>
    <rPh sb="1" eb="3">
      <t>ソラチ</t>
    </rPh>
    <rPh sb="3" eb="5">
      <t>コウイキ</t>
    </rPh>
    <rPh sb="5" eb="10">
      <t>スイドウキギョウダン</t>
    </rPh>
    <phoneticPr fontId="2"/>
  </si>
  <si>
    <t>ふるさと基金</t>
    <rPh sb="4" eb="6">
      <t>キキン</t>
    </rPh>
    <phoneticPr fontId="5"/>
  </si>
  <si>
    <t>施設整備政策基金</t>
    <rPh sb="0" eb="2">
      <t>シセツ</t>
    </rPh>
    <rPh sb="2" eb="4">
      <t>セイビ</t>
    </rPh>
    <rPh sb="4" eb="6">
      <t>セイサク</t>
    </rPh>
    <rPh sb="6" eb="8">
      <t>キキン</t>
    </rPh>
    <phoneticPr fontId="5"/>
  </si>
  <si>
    <t>公営住宅等事業基金</t>
    <rPh sb="0" eb="2">
      <t>コウエイ</t>
    </rPh>
    <rPh sb="2" eb="4">
      <t>ジュウタク</t>
    </rPh>
    <rPh sb="4" eb="5">
      <t>トウ</t>
    </rPh>
    <rPh sb="5" eb="7">
      <t>ジギョウ</t>
    </rPh>
    <rPh sb="7" eb="9">
      <t>キキン</t>
    </rPh>
    <phoneticPr fontId="5"/>
  </si>
  <si>
    <t>－</t>
    <phoneticPr fontId="2"/>
  </si>
  <si>
    <t>ごみ処理施設建設費積立基金</t>
    <rPh sb="2" eb="4">
      <t>ショリ</t>
    </rPh>
    <rPh sb="4" eb="6">
      <t>シセツ</t>
    </rPh>
    <rPh sb="6" eb="9">
      <t>ケンセツヒ</t>
    </rPh>
    <rPh sb="9" eb="11">
      <t>ツミタテ</t>
    </rPh>
    <rPh sb="11" eb="13">
      <t>キキン</t>
    </rPh>
    <phoneticPr fontId="5"/>
  </si>
  <si>
    <t>社会福祉事業振興基金</t>
    <rPh sb="0" eb="2">
      <t>シャカイ</t>
    </rPh>
    <rPh sb="2" eb="4">
      <t>フクシ</t>
    </rPh>
    <rPh sb="4" eb="6">
      <t>ジギョウ</t>
    </rPh>
    <rPh sb="6" eb="8">
      <t>シンコウ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</si>
  <si>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</si>
  <si>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</si>
  <si>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</si>
  <si>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</si>
  <si>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</si>
  <si>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</si>
  <si>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</si>
  <si>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</si>
  <si>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</si>
  <si>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</si>
  <si>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</si>
  <si>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将来負担比率は類似団体平均値と比較して高い水準にあるが、地方債現在高並びに公営企業債等繰入見込額の減少により、下降傾向が続いている。
有形固定資産減価償却率については、公共施設の集約化、複合化、削減に取り組んできたことにより、類似団体平均値よりも低くなっており、今後も「個別施設計画」に基づき、計画的な修繕・更新を実施し、施設の長寿命化を図っていく。</t>
    <rPh sb="0" eb="2">
      <t>ショウライ</t>
    </rPh>
    <rPh sb="2" eb="4">
      <t>フタン</t>
    </rPh>
    <rPh sb="4" eb="6">
      <t>ヒリツ</t>
    </rPh>
    <rPh sb="7" eb="9">
      <t>ルイジ</t>
    </rPh>
    <rPh sb="9" eb="11">
      <t>ダンタイ</t>
    </rPh>
    <rPh sb="11" eb="14">
      <t>ヘイキンチ</t>
    </rPh>
    <rPh sb="15" eb="17">
      <t>ヒカク</t>
    </rPh>
    <rPh sb="19" eb="20">
      <t>タカ</t>
    </rPh>
    <rPh sb="21" eb="23">
      <t>スイジュン</t>
    </rPh>
    <rPh sb="28" eb="31">
      <t>チホウサイ</t>
    </rPh>
    <rPh sb="31" eb="33">
      <t>ゲンザイ</t>
    </rPh>
    <rPh sb="33" eb="34">
      <t>ダカ</t>
    </rPh>
    <rPh sb="34" eb="35">
      <t>ナラ</t>
    </rPh>
    <rPh sb="37" eb="39">
      <t>コウエイ</t>
    </rPh>
    <rPh sb="39" eb="41">
      <t>キギョウ</t>
    </rPh>
    <rPh sb="41" eb="42">
      <t>サイ</t>
    </rPh>
    <rPh sb="42" eb="43">
      <t>トウ</t>
    </rPh>
    <rPh sb="43" eb="47">
      <t>クリイレミコミ</t>
    </rPh>
    <rPh sb="47" eb="48">
      <t>ガク</t>
    </rPh>
    <rPh sb="49" eb="51">
      <t>ゲンショウ</t>
    </rPh>
    <rPh sb="55" eb="57">
      <t>カコウ</t>
    </rPh>
    <rPh sb="57" eb="59">
      <t>ケイコウ</t>
    </rPh>
    <rPh sb="60" eb="61">
      <t>ツヅ</t>
    </rPh>
    <rPh sb="67" eb="69">
      <t>ユウケイ</t>
    </rPh>
    <rPh sb="69" eb="71">
      <t>コテイ</t>
    </rPh>
    <rPh sb="71" eb="73">
      <t>シサン</t>
    </rPh>
    <rPh sb="73" eb="75">
      <t>ゲンカ</t>
    </rPh>
    <rPh sb="75" eb="77">
      <t>ショウキャク</t>
    </rPh>
    <rPh sb="84" eb="86">
      <t>コウキョウ</t>
    </rPh>
    <rPh sb="86" eb="88">
      <t>シセツ</t>
    </rPh>
    <rPh sb="89" eb="92">
      <t>シュウヤクカ</t>
    </rPh>
    <rPh sb="93" eb="96">
      <t>フクゴウカ</t>
    </rPh>
    <rPh sb="97" eb="99">
      <t>サクゲン</t>
    </rPh>
    <rPh sb="100" eb="101">
      <t>ト</t>
    </rPh>
    <rPh sb="102" eb="103">
      <t>ク</t>
    </rPh>
    <rPh sb="113" eb="115">
      <t>ルイジ</t>
    </rPh>
    <rPh sb="115" eb="117">
      <t>ダンタイ</t>
    </rPh>
    <rPh sb="117" eb="120">
      <t>ヘイキンチ</t>
    </rPh>
    <rPh sb="123" eb="124">
      <t>ヒク</t>
    </rPh>
    <rPh sb="131" eb="133">
      <t>コンゴ</t>
    </rPh>
    <rPh sb="135" eb="139">
      <t>コベツシセツ</t>
    </rPh>
    <rPh sb="139" eb="141">
      <t>ケイカク</t>
    </rPh>
    <rPh sb="143" eb="144">
      <t>モト</t>
    </rPh>
    <rPh sb="147" eb="150">
      <t>ケイカクテキ</t>
    </rPh>
    <rPh sb="151" eb="153">
      <t>シュウゼン</t>
    </rPh>
    <rPh sb="154" eb="156">
      <t>コウシン</t>
    </rPh>
    <rPh sb="157" eb="159">
      <t>ジッシ</t>
    </rPh>
    <rPh sb="161" eb="163">
      <t>シセツ</t>
    </rPh>
    <rPh sb="164" eb="167">
      <t>チョウジュミョウ</t>
    </rPh>
    <rPh sb="167" eb="168">
      <t>カ</t>
    </rPh>
    <rPh sb="169" eb="170">
      <t>ハカ</t>
    </rPh>
    <phoneticPr fontId="5"/>
  </si>
  <si>
    <t>将来負担比率、実質公債費比率はともに類似団体平均値よりも高い水準となっているが、地方債現在高並びに公営企業債等繰入見込額が減少傾向にあることから、平成28年度以降続いている下降傾向が今後も続く見込みである。</t>
    <rPh sb="0" eb="2">
      <t>ショウライ</t>
    </rPh>
    <rPh sb="2" eb="4">
      <t>フタン</t>
    </rPh>
    <rPh sb="4" eb="6">
      <t>ヒリツ</t>
    </rPh>
    <rPh sb="7" eb="11">
      <t>ジッシツコウサイ</t>
    </rPh>
    <rPh sb="11" eb="12">
      <t>ヒ</t>
    </rPh>
    <rPh sb="12" eb="14">
      <t>ヒリツ</t>
    </rPh>
    <rPh sb="18" eb="25">
      <t>ルイジダンタイヘイキンチ</t>
    </rPh>
    <rPh sb="28" eb="29">
      <t>タカ</t>
    </rPh>
    <rPh sb="30" eb="32">
      <t>スイジュン</t>
    </rPh>
    <rPh sb="40" eb="43">
      <t>チホウサイ</t>
    </rPh>
    <rPh sb="43" eb="47">
      <t>ゲンザイダカナラ</t>
    </rPh>
    <rPh sb="49" eb="59">
      <t>コウエイキギョウサイトウクリイレミコミ</t>
    </rPh>
    <rPh sb="59" eb="60">
      <t>ガク</t>
    </rPh>
    <rPh sb="61" eb="63">
      <t>ゲンショウ</t>
    </rPh>
    <rPh sb="63" eb="65">
      <t>ケイコウ</t>
    </rPh>
    <rPh sb="73" eb="75">
      <t>ヘイセイ</t>
    </rPh>
    <rPh sb="77" eb="78">
      <t>ネン</t>
    </rPh>
    <rPh sb="78" eb="79">
      <t>ド</t>
    </rPh>
    <rPh sb="79" eb="81">
      <t>イコウ</t>
    </rPh>
    <rPh sb="81" eb="82">
      <t>ツヅ</t>
    </rPh>
    <rPh sb="86" eb="88">
      <t>カコウ</t>
    </rPh>
    <rPh sb="88" eb="90">
      <t>ケイコウ</t>
    </rPh>
    <rPh sb="91" eb="93">
      <t>コンゴ</t>
    </rPh>
    <rPh sb="94" eb="95">
      <t>ツヅ</t>
    </rPh>
    <rPh sb="96" eb="9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</si>
</sst>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00B2-4078-BBF6-17B6AAC739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43053</c:v>
                </c:pt>
                <c:pt idx="1">
                  <c:v>31336</c:v>
                </c:pt>
                <c:pt idx="2">
                  <c:v>30948</c:v>
                </c:pt>
                <c:pt idx="3">
                  <c:v>31958</c:v>
                </c:pt>
                <c:pt idx="4">
                  <c:v>30199</c:v>
                </c:pt>
              </c:numCache>
            </c:numRef>
          </c:val>
          <c:smooth val="0"/>
          <c:extLst>
            <c:ext xmlns:c16="http://schemas.microsoft.com/office/drawing/2014/chart" uri="{C3380CC4-5D6E-409C-BE32-E72D297353CC}">
              <c16:uniqueId val="{00000001-00B2-4078-BBF6-17B6AAC739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5.04</c:v>
                </c:pt>
                <c:pt idx="1">
                  <c:v>6.17</c:v>
                </c:pt>
                <c:pt idx="2">
                  <c:v>6.69</c:v>
                </c:pt>
                <c:pt idx="3">
                  <c:v>7.61</c:v>
                </c:pt>
                <c:pt idx="4">
                  <c:v>8.8699999999999992</c:v>
                </c:pt>
              </c:numCache>
            </c:numRef>
          </c:val>
          <c:extLst>
            <c:ext xmlns:c16="http://schemas.microsoft.com/office/drawing/2014/chart" uri="{C3380CC4-5D6E-409C-BE32-E72D297353CC}">
              <c16:uniqueId val="{00000000-C461-43D7-90D5-387C09F6F2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8.6300000000000008</c:v>
                </c:pt>
                <c:pt idx="1">
                  <c:v>8.8699999999999992</c:v>
                </c:pt>
                <c:pt idx="2">
                  <c:v>9.07</c:v>
                </c:pt>
                <c:pt idx="3">
                  <c:v>9.11</c:v>
                </c:pt>
                <c:pt idx="4">
                  <c:v>8.9499999999999993</c:v>
                </c:pt>
              </c:numCache>
            </c:numRef>
          </c:val>
          <c:extLst>
            <c:ext xmlns:c16="http://schemas.microsoft.com/office/drawing/2014/chart" uri="{C3380CC4-5D6E-409C-BE32-E72D297353CC}">
              <c16:uniqueId val="{00000001-C461-43D7-90D5-387C09F6F2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0.67</c:v>
                </c:pt>
                <c:pt idx="1">
                  <c:v>1.48</c:v>
                </c:pt>
                <c:pt idx="2">
                  <c:v>0.38</c:v>
                </c:pt>
                <c:pt idx="3">
                  <c:v>0.9</c:v>
                </c:pt>
                <c:pt idx="4">
                  <c:v>1.39</c:v>
                </c:pt>
              </c:numCache>
            </c:numRef>
          </c:val>
          <c:smooth val="0"/>
          <c:extLst>
            <c:ext xmlns:c16="http://schemas.microsoft.com/office/drawing/2014/chart" uri="{C3380CC4-5D6E-409C-BE32-E72D297353CC}">
              <c16:uniqueId val="{00000002-C461-43D7-90D5-387C09F6F2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EE-4C66-ADD2-58FF3FC5AB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EE-4C66-ADD2-58FF3FC5ABF6}"/>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EE-4C66-ADD2-58FF3FC5ABF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EE-4C66-ADD2-58FF3FC5ABF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0.89</c:v>
                </c:pt>
                <c:pt idx="1">
                  <c:v>#N/A</c:v>
                </c:pt>
                <c:pt idx="2">
                  <c:v>0.21</c:v>
                </c:pt>
                <c:pt idx="3">
                  <c:v>#N/A</c:v>
                </c:pt>
                <c:pt idx="4">
                  <c:v>#N/A</c:v>
                </c:pt>
                <c:pt idx="5">
                  <c:v>0.52</c:v>
                </c:pt>
                <c:pt idx="6">
                  <c:v>#N/A</c:v>
                </c:pt>
                <c:pt idx="7">
                  <c:v>0.8</c:v>
                </c:pt>
                <c:pt idx="8">
                  <c:v>#N/A</c:v>
                </c:pt>
                <c:pt idx="9">
                  <c:v>0.44</c:v>
                </c:pt>
              </c:numCache>
            </c:numRef>
          </c:val>
          <c:extLst>
            <c:ext xmlns:c16="http://schemas.microsoft.com/office/drawing/2014/chart" uri="{C3380CC4-5D6E-409C-BE32-E72D297353CC}">
              <c16:uniqueId val="{00000004-88EE-4C66-ADD2-58FF3FC5ABF6}"/>
            </c:ext>
          </c:extLst>
        </c:ser>
        <c:ser>
          <c:idx val="5"/>
          <c:order val="5"/>
          <c:tx>
            <c:strRef>
              <c:f>データシート!$A$32</c:f>
              <c:strCache>
                <c:ptCount val="1"/>
                <c:pt idx="0">
                  <c:v>公営住宅事業特別会計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0.69</c:v>
                </c:pt>
                <c:pt idx="2">
                  <c:v>#N/A</c:v>
                </c:pt>
                <c:pt idx="3">
                  <c:v>0.5</c:v>
                </c:pt>
                <c:pt idx="4">
                  <c:v>#N/A</c:v>
                </c:pt>
                <c:pt idx="5">
                  <c:v>0.48</c:v>
                </c:pt>
                <c:pt idx="6">
                  <c:v>#N/A</c:v>
                </c:pt>
                <c:pt idx="7">
                  <c:v>0.53</c:v>
                </c:pt>
                <c:pt idx="8">
                  <c:v>#N/A</c:v>
                </c:pt>
                <c:pt idx="9">
                  <c:v>0.72</c:v>
                </c:pt>
              </c:numCache>
            </c:numRef>
          </c:val>
          <c:extLst>
            <c:ext xmlns:c16="http://schemas.microsoft.com/office/drawing/2014/chart" uri="{C3380CC4-5D6E-409C-BE32-E72D297353CC}">
              <c16:uniqueId val="{00000005-88EE-4C66-ADD2-58FF3FC5ABF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1.27</c:v>
                </c:pt>
                <c:pt idx="2">
                  <c:v>#N/A</c:v>
                </c:pt>
                <c:pt idx="3">
                  <c:v>1.2</c:v>
                </c:pt>
                <c:pt idx="4">
                  <c:v>#N/A</c:v>
                </c:pt>
                <c:pt idx="5">
                  <c:v>1.66</c:v>
                </c:pt>
                <c:pt idx="6">
                  <c:v>#N/A</c:v>
                </c:pt>
                <c:pt idx="7">
                  <c:v>1.35</c:v>
                </c:pt>
                <c:pt idx="8">
                  <c:v>#N/A</c:v>
                </c:pt>
                <c:pt idx="9">
                  <c:v>2.94</c:v>
                </c:pt>
              </c:numCache>
            </c:numRef>
          </c:val>
          <c:extLst>
            <c:ext xmlns:c16="http://schemas.microsoft.com/office/drawing/2014/chart" uri="{C3380CC4-5D6E-409C-BE32-E72D297353CC}">
              <c16:uniqueId val="{00000006-88EE-4C66-ADD2-58FF3FC5ABF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2.08</c:v>
                </c:pt>
                <c:pt idx="2">
                  <c:v>#N/A</c:v>
                </c:pt>
                <c:pt idx="3">
                  <c:v>2.2200000000000002</c:v>
                </c:pt>
                <c:pt idx="4">
                  <c:v>#N/A</c:v>
                </c:pt>
                <c:pt idx="5">
                  <c:v>3.21</c:v>
                </c:pt>
                <c:pt idx="6">
                  <c:v>#N/A</c:v>
                </c:pt>
                <c:pt idx="7">
                  <c:v>4.66</c:v>
                </c:pt>
                <c:pt idx="8">
                  <c:v>#N/A</c:v>
                </c:pt>
                <c:pt idx="9">
                  <c:v>6.39</c:v>
                </c:pt>
              </c:numCache>
            </c:numRef>
          </c:val>
          <c:extLst>
            <c:ext xmlns:c16="http://schemas.microsoft.com/office/drawing/2014/chart" uri="{C3380CC4-5D6E-409C-BE32-E72D297353CC}">
              <c16:uniqueId val="{00000007-88EE-4C66-ADD2-58FF3FC5AB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4.34</c:v>
                </c:pt>
                <c:pt idx="2">
                  <c:v>#N/A</c:v>
                </c:pt>
                <c:pt idx="3">
                  <c:v>5.67</c:v>
                </c:pt>
                <c:pt idx="4">
                  <c:v>#N/A</c:v>
                </c:pt>
                <c:pt idx="5">
                  <c:v>6.19</c:v>
                </c:pt>
                <c:pt idx="6">
                  <c:v>#N/A</c:v>
                </c:pt>
                <c:pt idx="7">
                  <c:v>7.07</c:v>
                </c:pt>
                <c:pt idx="8">
                  <c:v>#N/A</c:v>
                </c:pt>
                <c:pt idx="9">
                  <c:v>8.14</c:v>
                </c:pt>
              </c:numCache>
            </c:numRef>
          </c:val>
          <c:extLst>
            <c:ext xmlns:c16="http://schemas.microsoft.com/office/drawing/2014/chart" uri="{C3380CC4-5D6E-409C-BE32-E72D297353CC}">
              <c16:uniqueId val="{00000008-88EE-4C66-ADD2-58FF3FC5ABF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0.4</c:v>
                </c:pt>
                <c:pt idx="1">
                  <c:v>#N/A</c:v>
                </c:pt>
                <c:pt idx="2">
                  <c:v>2.83</c:v>
                </c:pt>
                <c:pt idx="3">
                  <c:v>#N/A</c:v>
                </c:pt>
                <c:pt idx="4">
                  <c:v>4.12</c:v>
                </c:pt>
                <c:pt idx="5">
                  <c:v>#N/A</c:v>
                </c:pt>
                <c:pt idx="6">
                  <c:v>7.45</c:v>
                </c:pt>
                <c:pt idx="7">
                  <c:v>#N/A</c:v>
                </c:pt>
                <c:pt idx="8">
                  <c:v>0.28999999999999998</c:v>
                </c:pt>
                <c:pt idx="9">
                  <c:v>#N/A</c:v>
                </c:pt>
              </c:numCache>
            </c:numRef>
          </c:val>
          <c:extLst>
            <c:ext xmlns:c16="http://schemas.microsoft.com/office/drawing/2014/chart" uri="{C3380CC4-5D6E-409C-BE32-E72D297353CC}">
              <c16:uniqueId val="{00000009-88EE-4C66-ADD2-58FF3FC5AB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2268</c:v>
                </c:pt>
                <c:pt idx="5">
                  <c:v>2242</c:v>
                </c:pt>
                <c:pt idx="8">
                  <c:v>2045</c:v>
                </c:pt>
                <c:pt idx="11">
                  <c:v>1970</c:v>
                </c:pt>
                <c:pt idx="14">
                  <c:v>1917</c:v>
                </c:pt>
              </c:numCache>
            </c:numRef>
          </c:val>
          <c:extLst>
            <c:ext xmlns:c16="http://schemas.microsoft.com/office/drawing/2014/chart" uri="{C3380CC4-5D6E-409C-BE32-E72D297353CC}">
              <c16:uniqueId val="{00000000-9C10-46D3-B3D4-D676DF4DDD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10-46D3-B3D4-D676DF4DDD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2-9C10-46D3-B3D4-D676DF4DDD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139</c:v>
                </c:pt>
                <c:pt idx="3">
                  <c:v>157</c:v>
                </c:pt>
                <c:pt idx="6">
                  <c:v>110</c:v>
                </c:pt>
                <c:pt idx="9">
                  <c:v>108</c:v>
                </c:pt>
                <c:pt idx="12">
                  <c:v>147</c:v>
                </c:pt>
              </c:numCache>
            </c:numRef>
          </c:val>
          <c:extLst>
            <c:ext xmlns:c16="http://schemas.microsoft.com/office/drawing/2014/chart" uri="{C3380CC4-5D6E-409C-BE32-E72D297353CC}">
              <c16:uniqueId val="{00000003-9C10-46D3-B3D4-D676DF4DDD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883</c:v>
                </c:pt>
                <c:pt idx="3">
                  <c:v>919</c:v>
                </c:pt>
                <c:pt idx="6">
                  <c:v>856</c:v>
                </c:pt>
                <c:pt idx="9">
                  <c:v>776</c:v>
                </c:pt>
                <c:pt idx="12">
                  <c:v>744</c:v>
                </c:pt>
              </c:numCache>
            </c:numRef>
          </c:val>
          <c:extLst>
            <c:ext xmlns:c16="http://schemas.microsoft.com/office/drawing/2014/chart" uri="{C3380CC4-5D6E-409C-BE32-E72D297353CC}">
              <c16:uniqueId val="{00000004-9C10-46D3-B3D4-D676DF4DDD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10-46D3-B3D4-D676DF4DDD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10-46D3-B3D4-D676DF4DDD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2325</c:v>
                </c:pt>
                <c:pt idx="3">
                  <c:v>2146</c:v>
                </c:pt>
                <c:pt idx="6">
                  <c:v>2056</c:v>
                </c:pt>
                <c:pt idx="9">
                  <c:v>2019</c:v>
                </c:pt>
                <c:pt idx="12">
                  <c:v>1939</c:v>
                </c:pt>
              </c:numCache>
            </c:numRef>
          </c:val>
          <c:extLst>
            <c:ext xmlns:c16="http://schemas.microsoft.com/office/drawing/2014/chart" uri="{C3380CC4-5D6E-409C-BE32-E72D297353CC}">
              <c16:uniqueId val="{00000007-9C10-46D3-B3D4-D676DF4DDD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1080</c:v>
                </c:pt>
                <c:pt idx="2">
                  <c:v>#N/A</c:v>
                </c:pt>
                <c:pt idx="3">
                  <c:v>#N/A</c:v>
                </c:pt>
                <c:pt idx="4">
                  <c:v>981</c:v>
                </c:pt>
                <c:pt idx="5">
                  <c:v>#N/A</c:v>
                </c:pt>
                <c:pt idx="6">
                  <c:v>#N/A</c:v>
                </c:pt>
                <c:pt idx="7">
                  <c:v>979</c:v>
                </c:pt>
                <c:pt idx="8">
                  <c:v>#N/A</c:v>
                </c:pt>
                <c:pt idx="9">
                  <c:v>#N/A</c:v>
                </c:pt>
                <c:pt idx="10">
                  <c:v>934</c:v>
                </c:pt>
                <c:pt idx="11">
                  <c:v>#N/A</c:v>
                </c:pt>
                <c:pt idx="12">
                  <c:v>#N/A</c:v>
                </c:pt>
                <c:pt idx="13">
                  <c:v>914</c:v>
                </c:pt>
                <c:pt idx="14">
                  <c:v>#N/A</c:v>
                </c:pt>
              </c:numCache>
            </c:numRef>
          </c:val>
          <c:smooth val="0"/>
          <c:extLst>
            <c:ext xmlns:c16="http://schemas.microsoft.com/office/drawing/2014/chart" uri="{C3380CC4-5D6E-409C-BE32-E72D297353CC}">
              <c16:uniqueId val="{00000008-9C10-46D3-B3D4-D676DF4DDD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18322</c:v>
                </c:pt>
                <c:pt idx="5">
                  <c:v>18127</c:v>
                </c:pt>
                <c:pt idx="8">
                  <c:v>17711</c:v>
                </c:pt>
                <c:pt idx="11">
                  <c:v>17006</c:v>
                </c:pt>
                <c:pt idx="14">
                  <c:v>16434</c:v>
                </c:pt>
              </c:numCache>
            </c:numRef>
          </c:val>
          <c:extLst>
            <c:ext xmlns:c16="http://schemas.microsoft.com/office/drawing/2014/chart" uri="{C3380CC4-5D6E-409C-BE32-E72D297353CC}">
              <c16:uniqueId val="{00000000-B93A-481D-9529-DFB0F7CE10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3664</c:v>
                </c:pt>
                <c:pt idx="5">
                  <c:v>3180</c:v>
                </c:pt>
                <c:pt idx="8">
                  <c:v>3283</c:v>
                </c:pt>
                <c:pt idx="11">
                  <c:v>3607</c:v>
                </c:pt>
                <c:pt idx="14">
                  <c:v>3484</c:v>
                </c:pt>
              </c:numCache>
            </c:numRef>
          </c:val>
          <c:extLst>
            <c:ext xmlns:c16="http://schemas.microsoft.com/office/drawing/2014/chart" uri="{C3380CC4-5D6E-409C-BE32-E72D297353CC}">
              <c16:uniqueId val="{00000001-B93A-481D-9529-DFB0F7CE10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2226</c:v>
                </c:pt>
                <c:pt idx="5">
                  <c:v>2281</c:v>
                </c:pt>
                <c:pt idx="8">
                  <c:v>2648</c:v>
                </c:pt>
                <c:pt idx="11">
                  <c:v>3214</c:v>
                </c:pt>
                <c:pt idx="14">
                  <c:v>3971</c:v>
                </c:pt>
              </c:numCache>
            </c:numRef>
          </c:val>
          <c:extLst>
            <c:ext xmlns:c16="http://schemas.microsoft.com/office/drawing/2014/chart" uri="{C3380CC4-5D6E-409C-BE32-E72D297353CC}">
              <c16:uniqueId val="{00000002-B93A-481D-9529-DFB0F7CE10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3A-481D-9529-DFB0F7CE10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3A-481D-9529-DFB0F7CE10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668</c:v>
                </c:pt>
                <c:pt idx="3">
                  <c:v>660</c:v>
                </c:pt>
                <c:pt idx="6">
                  <c:v>677</c:v>
                </c:pt>
                <c:pt idx="9">
                  <c:v>666</c:v>
                </c:pt>
                <c:pt idx="12">
                  <c:v>656</c:v>
                </c:pt>
              </c:numCache>
            </c:numRef>
          </c:val>
          <c:extLst>
            <c:ext xmlns:c16="http://schemas.microsoft.com/office/drawing/2014/chart" uri="{C3380CC4-5D6E-409C-BE32-E72D297353CC}">
              <c16:uniqueId val="{00000005-B93A-481D-9529-DFB0F7CE10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1880</c:v>
                </c:pt>
                <c:pt idx="3">
                  <c:v>1754</c:v>
                </c:pt>
                <c:pt idx="6">
                  <c:v>1527</c:v>
                </c:pt>
                <c:pt idx="9">
                  <c:v>1380</c:v>
                </c:pt>
                <c:pt idx="12">
                  <c:v>1241</c:v>
                </c:pt>
              </c:numCache>
            </c:numRef>
          </c:val>
          <c:extLst>
            <c:ext xmlns:c16="http://schemas.microsoft.com/office/drawing/2014/chart" uri="{C3380CC4-5D6E-409C-BE32-E72D297353CC}">
              <c16:uniqueId val="{00000006-B93A-481D-9529-DFB0F7CE10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1648</c:v>
                </c:pt>
                <c:pt idx="3">
                  <c:v>2278</c:v>
                </c:pt>
                <c:pt idx="6">
                  <c:v>2241</c:v>
                </c:pt>
                <c:pt idx="9">
                  <c:v>2189</c:v>
                </c:pt>
                <c:pt idx="12">
                  <c:v>2042</c:v>
                </c:pt>
              </c:numCache>
            </c:numRef>
          </c:val>
          <c:extLst>
            <c:ext xmlns:c16="http://schemas.microsoft.com/office/drawing/2014/chart" uri="{C3380CC4-5D6E-409C-BE32-E72D297353CC}">
              <c16:uniqueId val="{00000007-B93A-481D-9529-DFB0F7CE10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9651</c:v>
                </c:pt>
                <c:pt idx="3">
                  <c:v>9185</c:v>
                </c:pt>
                <c:pt idx="6">
                  <c:v>8915</c:v>
                </c:pt>
                <c:pt idx="9">
                  <c:v>8775</c:v>
                </c:pt>
                <c:pt idx="12">
                  <c:v>9042</c:v>
                </c:pt>
              </c:numCache>
            </c:numRef>
          </c:val>
          <c:extLst>
            <c:ext xmlns:c16="http://schemas.microsoft.com/office/drawing/2014/chart" uri="{C3380CC4-5D6E-409C-BE32-E72D297353CC}">
              <c16:uniqueId val="{00000008-B93A-481D-9529-DFB0F7CE10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5</c:v>
                </c:pt>
                <c:pt idx="6">
                  <c:v>4</c:v>
                </c:pt>
                <c:pt idx="9">
                  <c:v>2</c:v>
                </c:pt>
                <c:pt idx="12">
                  <c:v>1</c:v>
                </c:pt>
              </c:numCache>
            </c:numRef>
          </c:val>
          <c:extLst>
            <c:ext xmlns:c16="http://schemas.microsoft.com/office/drawing/2014/chart" uri="{C3380CC4-5D6E-409C-BE32-E72D297353CC}">
              <c16:uniqueId val="{00000009-B93A-481D-9529-DFB0F7CE10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20326</c:v>
                </c:pt>
                <c:pt idx="3">
                  <c:v>19508</c:v>
                </c:pt>
                <c:pt idx="6">
                  <c:v>18953</c:v>
                </c:pt>
                <c:pt idx="9">
                  <c:v>18263</c:v>
                </c:pt>
                <c:pt idx="12">
                  <c:v>17814</c:v>
                </c:pt>
              </c:numCache>
            </c:numRef>
          </c:val>
          <c:extLst>
            <c:ext xmlns:c16="http://schemas.microsoft.com/office/drawing/2014/chart" uri="{C3380CC4-5D6E-409C-BE32-E72D297353CC}">
              <c16:uniqueId val="{0000000A-B93A-481D-9529-DFB0F7CE10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9963</c:v>
                </c:pt>
                <c:pt idx="2">
                  <c:v>#N/A</c:v>
                </c:pt>
                <c:pt idx="3">
                  <c:v>#N/A</c:v>
                </c:pt>
                <c:pt idx="4">
                  <c:v>9802</c:v>
                </c:pt>
                <c:pt idx="5">
                  <c:v>#N/A</c:v>
                </c:pt>
                <c:pt idx="6">
                  <c:v>#N/A</c:v>
                </c:pt>
                <c:pt idx="7">
                  <c:v>8675</c:v>
                </c:pt>
                <c:pt idx="8">
                  <c:v>#N/A</c:v>
                </c:pt>
                <c:pt idx="9">
                  <c:v>#N/A</c:v>
                </c:pt>
                <c:pt idx="10">
                  <c:v>7447</c:v>
                </c:pt>
                <c:pt idx="11">
                  <c:v>#N/A</c:v>
                </c:pt>
                <c:pt idx="12">
                  <c:v>#N/A</c:v>
                </c:pt>
                <c:pt idx="13">
                  <c:v>6908</c:v>
                </c:pt>
                <c:pt idx="14">
                  <c:v>#N/A</c:v>
                </c:pt>
              </c:numCache>
            </c:numRef>
          </c:val>
          <c:smooth val="0"/>
          <c:extLst>
            <c:ext xmlns:c16="http://schemas.microsoft.com/office/drawing/2014/chart" uri="{C3380CC4-5D6E-409C-BE32-E72D297353CC}">
              <c16:uniqueId val="{0000000B-B93A-481D-9529-DFB0F7CE10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1040</c:v>
                </c:pt>
                <c:pt idx="1">
                  <c:v>1040</c:v>
                </c:pt>
                <c:pt idx="2">
                  <c:v>1040</c:v>
                </c:pt>
              </c:numCache>
            </c:numRef>
          </c:val>
          <c:extLst>
            <c:ext xmlns:c16="http://schemas.microsoft.com/office/drawing/2014/chart" uri="{C3380CC4-5D6E-409C-BE32-E72D297353CC}">
              <c16:uniqueId val="{00000000-45DC-4DBB-9AB5-C12598019B9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193</c:v>
                </c:pt>
                <c:pt idx="1">
                  <c:v>193</c:v>
                </c:pt>
                <c:pt idx="2">
                  <c:v>193</c:v>
                </c:pt>
              </c:numCache>
            </c:numRef>
          </c:val>
          <c:extLst>
            <c:ext xmlns:c16="http://schemas.microsoft.com/office/drawing/2014/chart" uri="{C3380CC4-5D6E-409C-BE32-E72D297353CC}">
              <c16:uniqueId val="{00000001-45DC-4DBB-9AB5-C12598019B9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1406</c:v>
                </c:pt>
                <c:pt idx="1">
                  <c:v>1796</c:v>
                </c:pt>
                <c:pt idx="2">
                  <c:v>2393</c:v>
                </c:pt>
              </c:numCache>
            </c:numRef>
          </c:val>
          <c:extLst>
            <c:ext xmlns:c16="http://schemas.microsoft.com/office/drawing/2014/chart" uri="{C3380CC4-5D6E-409C-BE32-E72D297353CC}">
              <c16:uniqueId val="{00000002-45DC-4DBB-9AB5-C12598019B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{4BA243B0-A317-4976-B99B-6ECED3D57993}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1D0-4AC8-BBDC-AB82E40D32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{9060AE7A-B775-4FCB-BF1D-ADFBB601757A}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D0-4AC8-BBDC-AB82E40D32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{308DBAD6-0943-4CA3-AF2C-19249C664D74}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D0-4AC8-BBDC-AB82E40D32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{EEF09F2F-5EDA-449D-9275-CBBBC1261733}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D0-4AC8-BBDC-AB82E40D32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{36F1F62C-87BD-4144-BD44-475157E88E08}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D0-4AC8-BBDC-AB82E40D325E}"/>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{8FE84CFE-A29C-46B6-BBE1-E06B9BE95C8F}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1D0-4AC8-BBDC-AB82E40D325E}"/>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{B1B1966C-7416-4731-89CC-A48F371B9963}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1D0-4AC8-BBDC-AB82E40D325E}"/>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{FC7E555E-C1E0-44B8-B5DF-C7D9F35741C4}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1D0-4AC8-BBDC-AB82E40D325E}"/>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{74F6AE86-569D-4FB7-8C1D-DFE70B8B67AE}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1D0-4AC8-BBDC-AB82E40D32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48.3</c:v>
                </c:pt>
                <c:pt idx="16">
                  <c:v>50.5</c:v>
                </c:pt>
                <c:pt idx="24">
                  <c:v>49.5</c:v>
                </c:pt>
                <c:pt idx="32">
                  <c:v>52.1</c:v>
                </c:pt>
              </c:numCache>
            </c:numRef>
          </c:xVal>
          <c:yVal>
            <c:numRef>
              <c:f>公会計指標分析・財政指標組合せ分析表!$BP$51:$DC$51</c:f>
              <c:numCache>
                <c:formatCode>#,##0.0;"▲ "#,##0.0</c:formatCode>
                <c:ptCount val="40"/>
                <c:pt idx="8">
                  <c:v>98.7</c:v>
                </c:pt>
                <c:pt idx="16">
                  <c:v>88.2</c:v>
                </c:pt>
                <c:pt idx="24">
                  <c:v>75.3</c:v>
                </c:pt>
                <c:pt idx="32">
                  <c:v>68.2</c:v>
                </c:pt>
              </c:numCache>
            </c:numRef>
          </c:yVal>
          <c:smooth val="0"/>
          <c:extLst>
            <c:ext xmlns:c16="http://schemas.microsoft.com/office/drawing/2014/chart" uri="{C3380CC4-5D6E-409C-BE32-E72D297353CC}">
              <c16:uniqueId val="{00000009-C1D0-4AC8-BBDC-AB82E40D32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{6BE4B538-ABB3-4EEC-B579-C6939A18CB62}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1D0-4AC8-BBDC-AB82E40D32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{7031E7F8-6DE3-49F3-8EA1-CB15E6832E31}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D0-4AC8-BBDC-AB82E40D32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{AB028E84-DA21-4930-84F4-35083E8426F5}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D0-4AC8-BBDC-AB82E40D32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{D2208F6B-477D-4B9B-8DD2-E9A7003CF599}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D0-4AC8-BBDC-AB82E40D32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{776E5BC7-450C-48DC-A71D-C38C9A5CBAEB}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D0-4AC8-BBDC-AB82E40D325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{AACEFC8A-02E0-41F5-8281-BF84DA21F484}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1D0-4AC8-BBDC-AB82E40D325E}"/>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{90FF9A1E-B167-44FF-962E-CDDB8AE9271F}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1D0-4AC8-BBDC-AB82E40D325E}"/>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{EE6DE342-E45E-4DD0-9698-20B512FDA4ED}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1D0-4AC8-BBDC-AB82E40D325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{C8EB7AF0-FFF0-4156-857C-127F5B176353}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1D0-4AC8-BBDC-AB82E40D32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60.7</c:v>
                </c:pt>
                <c:pt idx="24">
                  <c:v>61.3</c:v>
                </c:pt>
                <c:pt idx="32">
                  <c:v>62.5</c:v>
                </c:pt>
              </c:numCache>
            </c:numRef>
          </c:xVal>
          <c:yVal>
            <c:numRef>
              <c:f>公会計指標分析・財政指標組合せ分析表!$BP$55:$DC$55</c:f>
              <c:numCache>
                <c:formatCode>#,##0.0;"▲ "#,##0.0</c:formatCode>
                <c:ptCount val="40"/>
                <c:pt idx="8">
                  <c:v>37.700000000000003</c:v>
                </c:pt>
                <c:pt idx="16">
                  <c:v>37.9</c:v>
                </c:pt>
                <c:pt idx="24">
                  <c:v>38.700000000000003</c:v>
                </c:pt>
                <c:pt idx="32">
                  <c:v>32.5</c:v>
                </c:pt>
              </c:numCache>
            </c:numRef>
          </c:yVal>
          <c:smooth val="0"/>
          <c:extLst>
            <c:ext xmlns:c16="http://schemas.microsoft.com/office/drawing/2014/chart" uri="{C3380CC4-5D6E-409C-BE32-E72D297353CC}">
              <c16:uniqueId val="{00000013-C1D0-4AC8-BBDC-AB82E40D325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{5415C9AB-7FF6-4F50-8626-51EED7257FB8}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97E-4AE6-AA15-B0DD6CC11D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{60315D5F-6D29-4DFC-8DD3-8BBC749378F9}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7E-4AE6-AA15-B0DD6CC11D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{00CAB1F1-265B-4127-AD45-03726951F119}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7E-4AE6-AA15-B0DD6CC11D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{5A5B3922-8F7B-49F3-BD7D-9CB19E85CA18}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7E-4AE6-AA15-B0DD6CC11D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{3DA34369-C8CE-43D4-A153-B5810F0200B6}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7E-4AE6-AA15-B0DD6CC11D1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{F841D56D-312D-4143-A235-8E99DF49C532}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97E-4AE6-AA15-B0DD6CC11D1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{7E43D72F-1114-4015-BE9F-04F0F6E07028}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97E-4AE6-AA15-B0DD6CC11D1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{ECF9AAF3-CB71-44EE-AE14-0A7442A9B930}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97E-4AE6-AA15-B0DD6CC11D1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{8BE7B962-3EFE-43F4-BAA8-02EE4115C210}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97E-4AE6-AA15-B0DD6CC11D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10.6</c:v>
                </c:pt>
                <c:pt idx="16">
                  <c:v>10.199999999999999</c:v>
                </c:pt>
                <c:pt idx="24">
                  <c:v>9.6999999999999993</c:v>
                </c:pt>
                <c:pt idx="32">
                  <c:v>9.4</c:v>
                </c:pt>
              </c:numCache>
            </c:numRef>
          </c:xVal>
          <c:yVal>
            <c:numRef>
              <c:f>公会計指標分析・財政指標組合せ分析表!$BP$73:$DC$73</c:f>
              <c:numCache>
                <c:formatCode>#,##0.0;"▲ "#,##0.0</c:formatCode>
                <c:ptCount val="40"/>
                <c:pt idx="0">
                  <c:v>100.2</c:v>
                </c:pt>
                <c:pt idx="8">
                  <c:v>98.7</c:v>
                </c:pt>
                <c:pt idx="16">
                  <c:v>88.2</c:v>
                </c:pt>
                <c:pt idx="24">
                  <c:v>75.3</c:v>
                </c:pt>
                <c:pt idx="32">
                  <c:v>68.2</c:v>
                </c:pt>
              </c:numCache>
            </c:numRef>
          </c:yVal>
          <c:smooth val="0"/>
          <c:extLst>
            <c:ext xmlns:c16="http://schemas.microsoft.com/office/drawing/2014/chart" uri="{C3380CC4-5D6E-409C-BE32-E72D297353CC}">
              <c16:uniqueId val="{00000009-C97E-4AE6-AA15-B0DD6CC11D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{1DD5C531-283E-48FF-8F92-7DDA2FAFA7FF}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97E-4AE6-AA15-B0DD6CC11D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{4363C1B1-E759-49E1-9DE1-8F4F0CA9FEAF}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7E-4AE6-AA15-B0DD6CC11D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{6A78834D-B096-4DC1-BC86-0D4E00D49262}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7E-4AE6-AA15-B0DD6CC11D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{88FFF77F-C0DE-4D92-ACAA-2F9BAE895ED1}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7E-4AE6-AA15-B0DD6CC11D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{65913F7A-7C66-4DDB-8C38-752211BCED51}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7E-4AE6-AA15-B0DD6CC11D1E}"/>
                </c:ext>
              </c:extLst>
            </c:dLbl>
            <c:dLbl>
              <c:idx val="8"/>
              <c:layout>
                <c:manualLayout>
                  <c:x val="-3.4502390437331852E-2"/>
                  <c:y val="-7.744157675797158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{EE8D54D3-94A5-4576-8753-5F00655D71A9}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97E-4AE6-AA15-B0DD6CC11D1E}"/>
                </c:ext>
              </c:extLst>
            </c:dLbl>
            <c:dLbl>
              <c:idx val="16"/>
              <c:layout>
                <c:manualLayout>
                  <c:x val="-2.7363816291272797E-2"/>
                  <c:y val="-6.867868980695347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{AD7D0B84-0E92-4663-9DEF-1F449E32EF69}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97E-4AE6-AA15-B0DD6CC11D1E}"/>
                </c:ext>
              </c:extLst>
            </c:dLbl>
            <c:dLbl>
              <c:idx val="24"/>
              <c:layout>
                <c:manualLayout>
                  <c:x val="-3.3100119234692471E-2"/>
                  <c:y val="-3.91000933621114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{607D875D-A2C2-4DD8-B874-24B1A7D15813}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97E-4AE6-AA15-B0DD6CC11D1E}"/>
                </c:ext>
              </c:extLst>
            </c:dLbl>
            <c:dLbl>
              <c:idx val="32"/>
              <c:layout>
                <c:manualLayout>
                  <c:x val="-3.1570342725075584E-2"/>
                  <c:y val="-6.444657091170875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{3E2D4347-7029-491B-89C5-E34A1D81A5C0}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97E-4AE6-AA15-B0DD6CC11D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C97E-4AE6-AA15-B0DD6CC11D1E}"/>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39,264
39,157
115.90
27,723,228
26,693,154
1,030,003
11,613,265
17,814,074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年度以降、ほぼ横ばいとなっている。今後も引き続き、税徴収の強化など自主財源の確保に取り組んでいく。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0" name="直線コネクタ 69"/>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6" name="直線コネクタ 75"/>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79" name="直線コネクタ 78"/>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4" name="テキスト ボックス 93"/>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5" name="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6" name="テキスト ボックス 95"/>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8" name="テキスト ボックス 97"/>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年度以降改善傾向が続いており、令和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年度は類似団体を上回る</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％となった。今後も財政健全化計画に基づき義務的経費の削減、自主財源の確保に努める。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76623</xdr:rowOff>
    </xdr:to>
    <xdr:cxnSp macro="">
      <xdr:nvCxnSpPr>
        <xdr:cNvPr id="133" name="直線コネクタ 132"/>
        <xdr:cNvCxnSpPr/>
      </xdr:nvCxnSpPr>
      <xdr:spPr>
        <a:xfrm flipV="1">
          <a:off x="4114800" y="1062609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62</xdr:row>
      <xdr:rowOff>157056</xdr:rowOff>
    </xdr:to>
    <xdr:cxnSp macro="">
      <xdr:nvCxnSpPr>
        <xdr:cNvPr id="136" name="直線コネクタ 135"/>
        <xdr:cNvCxnSpPr/>
      </xdr:nvCxnSpPr>
      <xdr:spPr>
        <a:xfrm flipV="1">
          <a:off x="3225800" y="107065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33867</xdr:rowOff>
    </xdr:to>
    <xdr:cxnSp macro="">
      <xdr:nvCxnSpPr>
        <xdr:cNvPr id="139" name="直線コネクタ 138"/>
        <xdr:cNvCxnSpPr/>
      </xdr:nvCxnSpPr>
      <xdr:spPr>
        <a:xfrm flipV="1">
          <a:off x="2336800" y="1078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64</xdr:row>
      <xdr:rowOff>7196</xdr:rowOff>
    </xdr:to>
    <xdr:cxnSp macro="">
      <xdr:nvCxnSpPr>
        <xdr:cNvPr id="142" name="直線コネクタ 141"/>
        <xdr:cNvCxnSpPr/>
      </xdr:nvCxnSpPr>
      <xdr:spPr>
        <a:xfrm flipV="1">
          <a:off x="1447800" y="108352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2" name="楕円 151"/>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3"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4" name="楕円 153"/>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5" name="テキスト ボックス 154"/>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6" name="楕円 155"/>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7" name="テキスト ボックス 156"/>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8" name="楕円 157"/>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59" name="テキスト ボックス 158"/>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60" name="楕円 159"/>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1" name="テキスト ボックス 160"/>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財政健全化の推進による事務事業の見直し等により、人口１人当たり人件費・物件費等は類似団体を下回っている。今後も引き続き歳出抑制に努める。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83562</xdr:rowOff>
    </xdr:from>
    <xdr:to>
      <xdr:col>23</xdr:col>
      <xdr:colOff>133350</xdr:colOff>
      <xdr:row>81</xdr:row>
      <xdr:rowOff>139069</xdr:rowOff>
    </xdr:to>
    <xdr:cxnSp macro="">
      <xdr:nvCxnSpPr>
        <xdr:cNvPr id="196" name="直線コネクタ 195"/>
        <xdr:cNvCxnSpPr/>
      </xdr:nvCxnSpPr>
      <xdr:spPr>
        <a:xfrm>
          <a:off x="4114800" y="13971012"/>
          <a:ext cx="838200" cy="5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77546</xdr:rowOff>
    </xdr:from>
    <xdr:to>
      <xdr:col>19</xdr:col>
      <xdr:colOff>133350</xdr:colOff>
      <xdr:row>81</xdr:row>
      <xdr:rowOff>83562</xdr:rowOff>
    </xdr:to>
    <xdr:cxnSp macro="">
      <xdr:nvCxnSpPr>
        <xdr:cNvPr id="199" name="直線コネクタ 198"/>
        <xdr:cNvCxnSpPr/>
      </xdr:nvCxnSpPr>
      <xdr:spPr>
        <a:xfrm>
          <a:off x="3225800" y="13964996"/>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74120</xdr:rowOff>
    </xdr:from>
    <xdr:to>
      <xdr:col>15</xdr:col>
      <xdr:colOff>82550</xdr:colOff>
      <xdr:row>81</xdr:row>
      <xdr:rowOff>77546</xdr:rowOff>
    </xdr:to>
    <xdr:cxnSp macro="">
      <xdr:nvCxnSpPr>
        <xdr:cNvPr id="202" name="直線コネクタ 201"/>
        <xdr:cNvCxnSpPr/>
      </xdr:nvCxnSpPr>
      <xdr:spPr>
        <a:xfrm>
          <a:off x="2336800" y="13961570"/>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72028</xdr:rowOff>
    </xdr:from>
    <xdr:to>
      <xdr:col>11</xdr:col>
      <xdr:colOff>31750</xdr:colOff>
      <xdr:row>81</xdr:row>
      <xdr:rowOff>74120</xdr:rowOff>
    </xdr:to>
    <xdr:cxnSp macro="">
      <xdr:nvCxnSpPr>
        <xdr:cNvPr id="205" name="直線コネクタ 204"/>
        <xdr:cNvCxnSpPr/>
      </xdr:nvCxnSpPr>
      <xdr:spPr>
        <a:xfrm>
          <a:off x="1447800" y="13959478"/>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88269</xdr:rowOff>
    </xdr:from>
    <xdr:to>
      <xdr:col>23</xdr:col>
      <xdr:colOff>184150</xdr:colOff>
      <xdr:row>82</xdr:row>
      <xdr:rowOff>18419</xdr:rowOff>
    </xdr:to>
    <xdr:sp macro="" textlink="">
      <xdr:nvSpPr>
        <xdr:cNvPr id="215" name="楕円 214"/>
        <xdr:cNvSpPr/>
      </xdr:nvSpPr>
      <xdr:spPr>
        <a:xfrm>
          <a:off x="4902200" y="139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104796</xdr:rowOff>
    </xdr:from>
    <xdr:ext cx="762000" cy="259045"/>
    <xdr:sp macro="" textlink="">
      <xdr:nvSpPr>
        <xdr:cNvPr id="216" name="人件費・物件費等の状況該当値テキスト"/>
        <xdr:cNvSpPr txBox="1"/>
      </xdr:nvSpPr>
      <xdr:spPr>
        <a:xfrm>
          <a:off x="5041900" y="1382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32762</xdr:rowOff>
    </xdr:from>
    <xdr:to>
      <xdr:col>19</xdr:col>
      <xdr:colOff>184150</xdr:colOff>
      <xdr:row>81</xdr:row>
      <xdr:rowOff>134362</xdr:rowOff>
    </xdr:to>
    <xdr:sp macro="" textlink="">
      <xdr:nvSpPr>
        <xdr:cNvPr id="217" name="楕円 216"/>
        <xdr:cNvSpPr/>
      </xdr:nvSpPr>
      <xdr:spPr>
        <a:xfrm>
          <a:off x="4064000" y="139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144539</xdr:rowOff>
    </xdr:from>
    <xdr:ext cx="736600" cy="259045"/>
    <xdr:sp macro="" textlink="">
      <xdr:nvSpPr>
        <xdr:cNvPr id="218" name="テキスト ボックス 217"/>
        <xdr:cNvSpPr txBox="1"/>
      </xdr:nvSpPr>
      <xdr:spPr>
        <a:xfrm>
          <a:off x="3733800" y="13689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26746</xdr:rowOff>
    </xdr:from>
    <xdr:to>
      <xdr:col>15</xdr:col>
      <xdr:colOff>133350</xdr:colOff>
      <xdr:row>81</xdr:row>
      <xdr:rowOff>128346</xdr:rowOff>
    </xdr:to>
    <xdr:sp macro="" textlink="">
      <xdr:nvSpPr>
        <xdr:cNvPr id="219" name="楕円 218"/>
        <xdr:cNvSpPr/>
      </xdr:nvSpPr>
      <xdr:spPr>
        <a:xfrm>
          <a:off x="3175000" y="139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138523</xdr:rowOff>
    </xdr:from>
    <xdr:ext cx="762000" cy="259045"/>
    <xdr:sp macro="" textlink="">
      <xdr:nvSpPr>
        <xdr:cNvPr id="220" name="テキスト ボックス 219"/>
        <xdr:cNvSpPr txBox="1"/>
      </xdr:nvSpPr>
      <xdr:spPr>
        <a:xfrm>
          <a:off x="2844800" y="136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23320</xdr:rowOff>
    </xdr:from>
    <xdr:to>
      <xdr:col>11</xdr:col>
      <xdr:colOff>82550</xdr:colOff>
      <xdr:row>81</xdr:row>
      <xdr:rowOff>124920</xdr:rowOff>
    </xdr:to>
    <xdr:sp macro="" textlink="">
      <xdr:nvSpPr>
        <xdr:cNvPr id="221" name="楕円 220"/>
        <xdr:cNvSpPr/>
      </xdr:nvSpPr>
      <xdr:spPr>
        <a:xfrm>
          <a:off x="2286000" y="1391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135097</xdr:rowOff>
    </xdr:from>
    <xdr:ext cx="762000" cy="259045"/>
    <xdr:sp macro="" textlink="">
      <xdr:nvSpPr>
        <xdr:cNvPr id="222" name="テキスト ボックス 221"/>
        <xdr:cNvSpPr txBox="1"/>
      </xdr:nvSpPr>
      <xdr:spPr>
        <a:xfrm>
          <a:off x="1955800" y="1367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21228</xdr:rowOff>
    </xdr:from>
    <xdr:to>
      <xdr:col>7</xdr:col>
      <xdr:colOff>31750</xdr:colOff>
      <xdr:row>81</xdr:row>
      <xdr:rowOff>122828</xdr:rowOff>
    </xdr:to>
    <xdr:sp macro="" textlink="">
      <xdr:nvSpPr>
        <xdr:cNvPr id="223" name="楕円 222"/>
        <xdr:cNvSpPr/>
      </xdr:nvSpPr>
      <xdr:spPr>
        <a:xfrm>
          <a:off x="1397000" y="139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133005</xdr:rowOff>
    </xdr:from>
    <xdr:ext cx="762000" cy="259045"/>
    <xdr:sp macro="" textlink="">
      <xdr:nvSpPr>
        <xdr:cNvPr id="224" name="テキスト ボックス 223"/>
        <xdr:cNvSpPr txBox="1"/>
      </xdr:nvSpPr>
      <xdr:spPr>
        <a:xfrm>
          <a:off x="1066800" y="136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ポイント悪化し、類似団体を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ポイント上回った。今後も、職員年齢構成の高齢化是正や、採用人数及び役職者数の適正化に努める。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13607</xdr:rowOff>
    </xdr:to>
    <xdr:cxnSp macro="">
      <xdr:nvCxnSpPr>
        <xdr:cNvPr id="260" name="直線コネクタ 259"/>
        <xdr:cNvCxnSpPr/>
      </xdr:nvCxnSpPr>
      <xdr:spPr>
        <a:xfrm>
          <a:off x="16179800" y="142947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13607</xdr:rowOff>
    </xdr:to>
    <xdr:cxnSp macro="">
      <xdr:nvCxnSpPr>
        <xdr:cNvPr id="263" name="直線コネクタ 262"/>
        <xdr:cNvCxnSpPr/>
      </xdr:nvCxnSpPr>
      <xdr:spPr>
        <a:xfrm flipV="1">
          <a:off x="15290800" y="1429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117021</xdr:rowOff>
    </xdr:to>
    <xdr:cxnSp macro="">
      <xdr:nvCxnSpPr>
        <xdr:cNvPr id="266" name="直線コネクタ 265"/>
        <xdr:cNvCxnSpPr/>
      </xdr:nvCxnSpPr>
      <xdr:spPr>
        <a:xfrm flipV="1">
          <a:off x="14401800" y="144154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83457</xdr:rowOff>
    </xdr:to>
    <xdr:cxnSp macro="">
      <xdr:nvCxnSpPr>
        <xdr:cNvPr id="269" name="直線コネクタ 268"/>
        <xdr:cNvCxnSpPr/>
      </xdr:nvCxnSpPr>
      <xdr:spPr>
        <a:xfrm flipV="1">
          <a:off x="13512800" y="145188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9" name="楕円 278"/>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106334</xdr:rowOff>
    </xdr:from>
    <xdr:ext cx="762000" cy="259045"/>
    <xdr:sp macro="" textlink="">
      <xdr:nvSpPr>
        <xdr:cNvPr id="280" name="給与水準   （国との比較）該当値テキスト"/>
        <xdr:cNvSpPr txBox="1"/>
      </xdr:nvSpPr>
      <xdr:spPr>
        <a:xfrm>
          <a:off x="17106900" y="143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1" name="楕円 280"/>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2" name="テキスト ボックス 281"/>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3" name="楕円 282"/>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49184</xdr:rowOff>
    </xdr:from>
    <xdr:ext cx="762000" cy="259045"/>
    <xdr:sp macro="" textlink="">
      <xdr:nvSpPr>
        <xdr:cNvPr id="284" name="テキスト ボックス 283"/>
        <xdr:cNvSpPr txBox="1"/>
      </xdr:nvSpPr>
      <xdr:spPr>
        <a:xfrm>
          <a:off x="14909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5" name="楕円 284"/>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152598</xdr:rowOff>
    </xdr:from>
    <xdr:ext cx="762000" cy="259045"/>
    <xdr:sp macro="" textlink="">
      <xdr:nvSpPr>
        <xdr:cNvPr id="286" name="テキスト ボックス 285"/>
        <xdr:cNvSpPr txBox="1"/>
      </xdr:nvSpPr>
      <xdr:spPr>
        <a:xfrm>
          <a:off x="14020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7" name="楕円 286"/>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8" name="テキスト ボックス 287"/>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人増となったが、平成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年度以降ほぼ横ばいとなっている。類似団体平均値を下回っているが、今後も人口減少が見込まれることから、適正な職員配置に努める。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31432</xdr:rowOff>
    </xdr:from>
    <xdr:to>
      <xdr:col>81</xdr:col>
      <xdr:colOff>44450</xdr:colOff>
      <xdr:row>60</xdr:row>
      <xdr:rowOff>38671</xdr:rowOff>
    </xdr:to>
    <xdr:cxnSp macro="">
      <xdr:nvCxnSpPr>
        <xdr:cNvPr id="322" name="直線コネクタ 321"/>
        <xdr:cNvCxnSpPr/>
      </xdr:nvCxnSpPr>
      <xdr:spPr>
        <a:xfrm>
          <a:off x="16179800" y="1031843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23449</xdr:rowOff>
    </xdr:from>
    <xdr:ext cx="762000" cy="259045"/>
    <xdr:sp macro="" textlink="">
      <xdr:nvSpPr>
        <xdr:cNvPr id="323" name="定員管理の状況平均値テキスト"/>
        <xdr:cNvSpPr txBox="1"/>
      </xdr:nvSpPr>
      <xdr:spPr>
        <a:xfrm>
          <a:off x="17106900" y="1031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30628</xdr:rowOff>
    </xdr:from>
    <xdr:to>
      <xdr:col>77</xdr:col>
      <xdr:colOff>44450</xdr:colOff>
      <xdr:row>60</xdr:row>
      <xdr:rowOff>31432</xdr:rowOff>
    </xdr:to>
    <xdr:cxnSp macro="">
      <xdr:nvCxnSpPr>
        <xdr:cNvPr id="325" name="直線コネクタ 324"/>
        <xdr:cNvCxnSpPr/>
      </xdr:nvCxnSpPr>
      <xdr:spPr>
        <a:xfrm>
          <a:off x="15290800" y="10317628"/>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30628</xdr:rowOff>
    </xdr:from>
    <xdr:to>
      <xdr:col>72</xdr:col>
      <xdr:colOff>203200</xdr:colOff>
      <xdr:row>60</xdr:row>
      <xdr:rowOff>33444</xdr:rowOff>
    </xdr:to>
    <xdr:cxnSp macro="">
      <xdr:nvCxnSpPr>
        <xdr:cNvPr id="328" name="直線コネクタ 327"/>
        <xdr:cNvCxnSpPr/>
      </xdr:nvCxnSpPr>
      <xdr:spPr>
        <a:xfrm flipV="1">
          <a:off x="14401800" y="10317628"/>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60</xdr:row>
      <xdr:rowOff>35052</xdr:rowOff>
    </xdr:to>
    <xdr:cxnSp macro="">
      <xdr:nvCxnSpPr>
        <xdr:cNvPr id="331" name="直線コネクタ 330"/>
        <xdr:cNvCxnSpPr/>
      </xdr:nvCxnSpPr>
      <xdr:spPr>
        <a:xfrm flipV="1">
          <a:off x="13512800" y="1032044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159321</xdr:rowOff>
    </xdr:from>
    <xdr:to>
      <xdr:col>81</xdr:col>
      <xdr:colOff>95250</xdr:colOff>
      <xdr:row>60</xdr:row>
      <xdr:rowOff>89471</xdr:rowOff>
    </xdr:to>
    <xdr:sp macro="" textlink="">
      <xdr:nvSpPr>
        <xdr:cNvPr id="341" name="楕円 340"/>
        <xdr:cNvSpPr/>
      </xdr:nvSpPr>
      <xdr:spPr>
        <a:xfrm>
          <a:off x="16967200" y="102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80598</xdr:rowOff>
    </xdr:from>
    <xdr:ext cx="762000" cy="259045"/>
    <xdr:sp macro="" textlink="">
      <xdr:nvSpPr>
        <xdr:cNvPr id="342" name="定員管理の状況該当値テキスト"/>
        <xdr:cNvSpPr txBox="1"/>
      </xdr:nvSpPr>
      <xdr:spPr>
        <a:xfrm>
          <a:off x="17106900" y="1019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152082</xdr:rowOff>
    </xdr:from>
    <xdr:to>
      <xdr:col>77</xdr:col>
      <xdr:colOff>95250</xdr:colOff>
      <xdr:row>60</xdr:row>
      <xdr:rowOff>82232</xdr:rowOff>
    </xdr:to>
    <xdr:sp macro="" textlink="">
      <xdr:nvSpPr>
        <xdr:cNvPr id="343" name="楕円 342"/>
        <xdr:cNvSpPr/>
      </xdr:nvSpPr>
      <xdr:spPr>
        <a:xfrm>
          <a:off x="16129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92409</xdr:rowOff>
    </xdr:from>
    <xdr:ext cx="736600" cy="259045"/>
    <xdr:sp macro="" textlink="">
      <xdr:nvSpPr>
        <xdr:cNvPr id="344" name="テキスト ボックス 343"/>
        <xdr:cNvSpPr txBox="1"/>
      </xdr:nvSpPr>
      <xdr:spPr>
        <a:xfrm>
          <a:off x="15798800" y="1003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151278</xdr:rowOff>
    </xdr:from>
    <xdr:to>
      <xdr:col>73</xdr:col>
      <xdr:colOff>44450</xdr:colOff>
      <xdr:row>60</xdr:row>
      <xdr:rowOff>81428</xdr:rowOff>
    </xdr:to>
    <xdr:sp macro="" textlink="">
      <xdr:nvSpPr>
        <xdr:cNvPr id="345" name="楕円 344"/>
        <xdr:cNvSpPr/>
      </xdr:nvSpPr>
      <xdr:spPr>
        <a:xfrm>
          <a:off x="15240000" y="102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91605</xdr:rowOff>
    </xdr:from>
    <xdr:ext cx="762000" cy="259045"/>
    <xdr:sp macro="" textlink="">
      <xdr:nvSpPr>
        <xdr:cNvPr id="346" name="テキスト ボックス 345"/>
        <xdr:cNvSpPr txBox="1"/>
      </xdr:nvSpPr>
      <xdr:spPr>
        <a:xfrm>
          <a:off x="14909800" y="100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47" name="楕円 346"/>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94421</xdr:rowOff>
    </xdr:from>
    <xdr:ext cx="762000" cy="259045"/>
    <xdr:sp macro="" textlink="">
      <xdr:nvSpPr>
        <xdr:cNvPr id="348" name="テキスト ボックス 347"/>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155702</xdr:rowOff>
    </xdr:from>
    <xdr:to>
      <xdr:col>64</xdr:col>
      <xdr:colOff>152400</xdr:colOff>
      <xdr:row>60</xdr:row>
      <xdr:rowOff>85852</xdr:rowOff>
    </xdr:to>
    <xdr:sp macro="" textlink="">
      <xdr:nvSpPr>
        <xdr:cNvPr id="349" name="楕円 348"/>
        <xdr:cNvSpPr/>
      </xdr:nvSpPr>
      <xdr:spPr>
        <a:xfrm>
          <a:off x="13462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96029</xdr:rowOff>
    </xdr:from>
    <xdr:ext cx="762000" cy="259045"/>
    <xdr:sp macro="" textlink="">
      <xdr:nvSpPr>
        <xdr:cNvPr id="350" name="テキスト ボックス 349"/>
        <xdr:cNvSpPr txBox="1"/>
      </xdr:nvSpPr>
      <xdr:spPr>
        <a:xfrm>
          <a:off x="13131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類似団体を上回っているものの、公営企業繰入金や元利償還金の減少等により前年度と比較して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ポイント改善した。今後も適正な公債費の管理に努める。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125942</xdr:rowOff>
    </xdr:from>
    <xdr:to>
      <xdr:col>81</xdr:col>
      <xdr:colOff>44450</xdr:colOff>
      <xdr:row>42</xdr:row>
      <xdr:rowOff>156104</xdr:rowOff>
    </xdr:to>
    <xdr:cxnSp macro="">
      <xdr:nvCxnSpPr>
        <xdr:cNvPr id="387" name="直線コネクタ 386"/>
        <xdr:cNvCxnSpPr/>
      </xdr:nvCxnSpPr>
      <xdr:spPr>
        <a:xfrm flipV="1">
          <a:off x="16179800" y="7326842"/>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156104</xdr:rowOff>
    </xdr:from>
    <xdr:to>
      <xdr:col>77</xdr:col>
      <xdr:colOff>44450</xdr:colOff>
      <xdr:row>43</xdr:row>
      <xdr:rowOff>34925</xdr:rowOff>
    </xdr:to>
    <xdr:cxnSp macro="">
      <xdr:nvCxnSpPr>
        <xdr:cNvPr id="390" name="直線コネクタ 389"/>
        <xdr:cNvCxnSpPr/>
      </xdr:nvCxnSpPr>
      <xdr:spPr>
        <a:xfrm flipV="1">
          <a:off x="15290800" y="735700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34925</xdr:rowOff>
    </xdr:from>
    <xdr:to>
      <xdr:col>72</xdr:col>
      <xdr:colOff>203200</xdr:colOff>
      <xdr:row>43</xdr:row>
      <xdr:rowOff>75142</xdr:rowOff>
    </xdr:to>
    <xdr:cxnSp macro="">
      <xdr:nvCxnSpPr>
        <xdr:cNvPr id="393" name="直線コネクタ 392"/>
        <xdr:cNvCxnSpPr/>
      </xdr:nvCxnSpPr>
      <xdr:spPr>
        <a:xfrm flipV="1">
          <a:off x="14401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75142</xdr:rowOff>
    </xdr:from>
    <xdr:to>
      <xdr:col>68</xdr:col>
      <xdr:colOff>152400</xdr:colOff>
      <xdr:row>43</xdr:row>
      <xdr:rowOff>145521</xdr:rowOff>
    </xdr:to>
    <xdr:cxnSp macro="">
      <xdr:nvCxnSpPr>
        <xdr:cNvPr id="396" name="直線コネクタ 395"/>
        <xdr:cNvCxnSpPr/>
      </xdr:nvCxnSpPr>
      <xdr:spPr>
        <a:xfrm flipV="1">
          <a:off x="13512800" y="7447492"/>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0" name="テキスト ボックス 399"/>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75142</xdr:rowOff>
    </xdr:from>
    <xdr:to>
      <xdr:col>81</xdr:col>
      <xdr:colOff>95250</xdr:colOff>
      <xdr:row>43</xdr:row>
      <xdr:rowOff>5292</xdr:rowOff>
    </xdr:to>
    <xdr:sp macro="" textlink="">
      <xdr:nvSpPr>
        <xdr:cNvPr id="406" name="楕円 405"/>
        <xdr:cNvSpPr/>
      </xdr:nvSpPr>
      <xdr:spPr>
        <a:xfrm>
          <a:off x="16967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47219</xdr:rowOff>
    </xdr:from>
    <xdr:ext cx="762000" cy="259045"/>
    <xdr:sp macro="" textlink="">
      <xdr:nvSpPr>
        <xdr:cNvPr id="407" name="公債費負担の状況該当値テキスト"/>
        <xdr:cNvSpPr txBox="1"/>
      </xdr:nvSpPr>
      <xdr:spPr>
        <a:xfrm>
          <a:off x="17106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105304</xdr:rowOff>
    </xdr:from>
    <xdr:to>
      <xdr:col>77</xdr:col>
      <xdr:colOff>95250</xdr:colOff>
      <xdr:row>43</xdr:row>
      <xdr:rowOff>35454</xdr:rowOff>
    </xdr:to>
    <xdr:sp macro="" textlink="">
      <xdr:nvSpPr>
        <xdr:cNvPr id="408" name="楕円 407"/>
        <xdr:cNvSpPr/>
      </xdr:nvSpPr>
      <xdr:spPr>
        <a:xfrm>
          <a:off x="16129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20231</xdr:rowOff>
    </xdr:from>
    <xdr:ext cx="736600" cy="259045"/>
    <xdr:sp macro="" textlink="">
      <xdr:nvSpPr>
        <xdr:cNvPr id="409" name="テキスト ボックス 408"/>
        <xdr:cNvSpPr txBox="1"/>
      </xdr:nvSpPr>
      <xdr:spPr>
        <a:xfrm>
          <a:off x="15798800" y="73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155575</xdr:rowOff>
    </xdr:from>
    <xdr:to>
      <xdr:col>73</xdr:col>
      <xdr:colOff>44450</xdr:colOff>
      <xdr:row>43</xdr:row>
      <xdr:rowOff>85725</xdr:rowOff>
    </xdr:to>
    <xdr:sp macro="" textlink="">
      <xdr:nvSpPr>
        <xdr:cNvPr id="410" name="楕円 409"/>
        <xdr:cNvSpPr/>
      </xdr:nvSpPr>
      <xdr:spPr>
        <a:xfrm>
          <a:off x="15240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70502</xdr:rowOff>
    </xdr:from>
    <xdr:ext cx="762000" cy="259045"/>
    <xdr:sp macro="" textlink="">
      <xdr:nvSpPr>
        <xdr:cNvPr id="411" name="テキスト ボックス 410"/>
        <xdr:cNvSpPr txBox="1"/>
      </xdr:nvSpPr>
      <xdr:spPr>
        <a:xfrm>
          <a:off x="14909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24342</xdr:rowOff>
    </xdr:from>
    <xdr:to>
      <xdr:col>68</xdr:col>
      <xdr:colOff>203200</xdr:colOff>
      <xdr:row>43</xdr:row>
      <xdr:rowOff>125942</xdr:rowOff>
    </xdr:to>
    <xdr:sp macro="" textlink="">
      <xdr:nvSpPr>
        <xdr:cNvPr id="412" name="楕円 411"/>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110719</xdr:rowOff>
    </xdr:from>
    <xdr:ext cx="762000" cy="259045"/>
    <xdr:sp macro="" textlink="">
      <xdr:nvSpPr>
        <xdr:cNvPr id="413" name="テキスト ボックス 412"/>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94721</xdr:rowOff>
    </xdr:from>
    <xdr:to>
      <xdr:col>64</xdr:col>
      <xdr:colOff>152400</xdr:colOff>
      <xdr:row>44</xdr:row>
      <xdr:rowOff>24871</xdr:rowOff>
    </xdr:to>
    <xdr:sp macro="" textlink="">
      <xdr:nvSpPr>
        <xdr:cNvPr id="414" name="楕円 413"/>
        <xdr:cNvSpPr/>
      </xdr:nvSpPr>
      <xdr:spPr>
        <a:xfrm>
          <a:off x="13462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9648</xdr:rowOff>
    </xdr:from>
    <xdr:ext cx="762000" cy="259045"/>
    <xdr:sp macro="" textlink="">
      <xdr:nvSpPr>
        <xdr:cNvPr id="415" name="テキスト ボックス 414"/>
        <xdr:cNvSpPr txBox="1"/>
      </xdr:nvSpPr>
      <xdr:spPr>
        <a:xfrm>
          <a:off x="13131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依然として類似団体を大きく上回っているが、地方債残高や公営企業債繰入額の減少、充当可能基金の増加等により、前年度と比較して</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ポイントの改善となった。今後も公債費の適正化に取り組み、将来負担の減少に努める。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27375</xdr:rowOff>
    </xdr:from>
    <xdr:to>
      <xdr:col>81</xdr:col>
      <xdr:colOff>44450</xdr:colOff>
      <xdr:row>19</xdr:row>
      <xdr:rowOff>122555</xdr:rowOff>
    </xdr:to>
    <xdr:cxnSp macro="">
      <xdr:nvCxnSpPr>
        <xdr:cNvPr id="449" name="直線コネクタ 448"/>
        <xdr:cNvCxnSpPr/>
      </xdr:nvCxnSpPr>
      <xdr:spPr>
        <a:xfrm flipV="1">
          <a:off x="16179800" y="3284925"/>
          <a:ext cx="8382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122555</xdr:rowOff>
    </xdr:from>
    <xdr:to>
      <xdr:col>77</xdr:col>
      <xdr:colOff>44450</xdr:colOff>
      <xdr:row>20</xdr:row>
      <xdr:rowOff>124037</xdr:rowOff>
    </xdr:to>
    <xdr:cxnSp macro="">
      <xdr:nvCxnSpPr>
        <xdr:cNvPr id="452" name="直線コネクタ 451"/>
        <xdr:cNvCxnSpPr/>
      </xdr:nvCxnSpPr>
      <xdr:spPr>
        <a:xfrm flipV="1">
          <a:off x="15290800" y="338010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4" name="テキスト ボックス 453"/>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124037</xdr:rowOff>
    </xdr:from>
    <xdr:to>
      <xdr:col>72</xdr:col>
      <xdr:colOff>203200</xdr:colOff>
      <xdr:row>21</xdr:row>
      <xdr:rowOff>93345</xdr:rowOff>
    </xdr:to>
    <xdr:cxnSp macro="">
      <xdr:nvCxnSpPr>
        <xdr:cNvPr id="455" name="直線コネクタ 454"/>
        <xdr:cNvCxnSpPr/>
      </xdr:nvCxnSpPr>
      <xdr:spPr>
        <a:xfrm flipV="1">
          <a:off x="14401800" y="355303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7" name="テキスト ボックス 456"/>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93345</xdr:rowOff>
    </xdr:from>
    <xdr:to>
      <xdr:col>68</xdr:col>
      <xdr:colOff>152400</xdr:colOff>
      <xdr:row>21</xdr:row>
      <xdr:rowOff>113453</xdr:rowOff>
    </xdr:to>
    <xdr:cxnSp macro="">
      <xdr:nvCxnSpPr>
        <xdr:cNvPr id="458" name="直線コネクタ 457"/>
        <xdr:cNvCxnSpPr/>
      </xdr:nvCxnSpPr>
      <xdr:spPr>
        <a:xfrm flipV="1">
          <a:off x="13512800" y="369379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2" name="テキスト ボックス 46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148025</xdr:rowOff>
    </xdr:from>
    <xdr:to>
      <xdr:col>81</xdr:col>
      <xdr:colOff>95250</xdr:colOff>
      <xdr:row>19</xdr:row>
      <xdr:rowOff>78175</xdr:rowOff>
    </xdr:to>
    <xdr:sp macro="" textlink="">
      <xdr:nvSpPr>
        <xdr:cNvPr id="468" name="楕円 467"/>
        <xdr:cNvSpPr/>
      </xdr:nvSpPr>
      <xdr:spPr>
        <a:xfrm>
          <a:off x="16967200" y="3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120102</xdr:rowOff>
    </xdr:from>
    <xdr:ext cx="762000" cy="259045"/>
    <xdr:sp macro="" textlink="">
      <xdr:nvSpPr>
        <xdr:cNvPr id="469" name="将来負担の状況該当値テキスト"/>
        <xdr:cNvSpPr txBox="1"/>
      </xdr:nvSpPr>
      <xdr:spPr>
        <a:xfrm>
          <a:off x="17106900" y="32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71755</xdr:rowOff>
    </xdr:from>
    <xdr:to>
      <xdr:col>77</xdr:col>
      <xdr:colOff>95250</xdr:colOff>
      <xdr:row>20</xdr:row>
      <xdr:rowOff>1905</xdr:rowOff>
    </xdr:to>
    <xdr:sp macro="" textlink="">
      <xdr:nvSpPr>
        <xdr:cNvPr id="470" name="楕円 469"/>
        <xdr:cNvSpPr/>
      </xdr:nvSpPr>
      <xdr:spPr>
        <a:xfrm>
          <a:off x="16129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158132</xdr:rowOff>
    </xdr:from>
    <xdr:ext cx="736600" cy="259045"/>
    <xdr:sp macro="" textlink="">
      <xdr:nvSpPr>
        <xdr:cNvPr id="471" name="テキスト ボックス 470"/>
        <xdr:cNvSpPr txBox="1"/>
      </xdr:nvSpPr>
      <xdr:spPr>
        <a:xfrm>
          <a:off x="15798800" y="341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73237</xdr:rowOff>
    </xdr:from>
    <xdr:to>
      <xdr:col>73</xdr:col>
      <xdr:colOff>44450</xdr:colOff>
      <xdr:row>21</xdr:row>
      <xdr:rowOff>3387</xdr:rowOff>
    </xdr:to>
    <xdr:sp macro="" textlink="">
      <xdr:nvSpPr>
        <xdr:cNvPr id="472" name="楕円 471"/>
        <xdr:cNvSpPr/>
      </xdr:nvSpPr>
      <xdr:spPr>
        <a:xfrm>
          <a:off x="15240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159614</xdr:rowOff>
    </xdr:from>
    <xdr:ext cx="762000" cy="259045"/>
    <xdr:sp macro="" textlink="">
      <xdr:nvSpPr>
        <xdr:cNvPr id="473" name="テキスト ボックス 472"/>
        <xdr:cNvSpPr txBox="1"/>
      </xdr:nvSpPr>
      <xdr:spPr>
        <a:xfrm>
          <a:off x="14909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42545</xdr:rowOff>
    </xdr:from>
    <xdr:to>
      <xdr:col>68</xdr:col>
      <xdr:colOff>203200</xdr:colOff>
      <xdr:row>21</xdr:row>
      <xdr:rowOff>144145</xdr:rowOff>
    </xdr:to>
    <xdr:sp macro="" textlink="">
      <xdr:nvSpPr>
        <xdr:cNvPr id="474" name="楕円 473"/>
        <xdr:cNvSpPr/>
      </xdr:nvSpPr>
      <xdr:spPr>
        <a:xfrm>
          <a:off x="14351000" y="3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128922</xdr:rowOff>
    </xdr:from>
    <xdr:ext cx="762000" cy="259045"/>
    <xdr:sp macro="" textlink="">
      <xdr:nvSpPr>
        <xdr:cNvPr id="475" name="テキスト ボックス 474"/>
        <xdr:cNvSpPr txBox="1"/>
      </xdr:nvSpPr>
      <xdr:spPr>
        <a:xfrm>
          <a:off x="14020800" y="372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62653</xdr:rowOff>
    </xdr:from>
    <xdr:to>
      <xdr:col>64</xdr:col>
      <xdr:colOff>152400</xdr:colOff>
      <xdr:row>21</xdr:row>
      <xdr:rowOff>164253</xdr:rowOff>
    </xdr:to>
    <xdr:sp macro="" textlink="">
      <xdr:nvSpPr>
        <xdr:cNvPr id="476" name="楕円 475"/>
        <xdr:cNvSpPr/>
      </xdr:nvSpPr>
      <xdr:spPr>
        <a:xfrm>
          <a:off x="13462000" y="36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149030</xdr:rowOff>
    </xdr:from>
    <xdr:ext cx="762000" cy="259045"/>
    <xdr:sp macro="" textlink="">
      <xdr:nvSpPr>
        <xdr:cNvPr id="477" name="テキスト ボックス 476"/>
        <xdr:cNvSpPr txBox="1"/>
      </xdr:nvSpPr>
      <xdr:spPr>
        <a:xfrm>
          <a:off x="13131800" y="374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39,264
39,157
115.90
27,723,228
26,693,154
1,030,003
11,613,265
17,814,074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年度から減少傾向にあり、本年度においては前年度比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ポイント減となっている。類似団体平均と同値であるが、職員の年齢構成に偏りがあることや、市立高校の教員に係る人件費によるものである。今後も人件費の適正管理に努める。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62230</xdr:rowOff>
    </xdr:to>
    <xdr:cxnSp macro="">
      <xdr:nvCxnSpPr>
        <xdr:cNvPr id="66" name="直線コネクタ 65"/>
        <xdr:cNvCxnSpPr/>
      </xdr:nvCxnSpPr>
      <xdr:spPr>
        <a:xfrm flipV="1">
          <a:off x="3987800" y="6032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92710</xdr:rowOff>
    </xdr:to>
    <xdr:cxnSp macro="">
      <xdr:nvCxnSpPr>
        <xdr:cNvPr id="69" name="直線コネクタ 68"/>
        <xdr:cNvCxnSpPr/>
      </xdr:nvCxnSpPr>
      <xdr:spPr>
        <a:xfrm flipV="1">
          <a:off x="3098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92710</xdr:rowOff>
    </xdr:to>
    <xdr:cxnSp macro="">
      <xdr:nvCxnSpPr>
        <xdr:cNvPr id="72" name="直線コネクタ 71"/>
        <xdr:cNvCxnSpPr/>
      </xdr:nvCxnSpPr>
      <xdr:spPr>
        <a:xfrm>
          <a:off x="2209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130810</xdr:rowOff>
    </xdr:to>
    <xdr:cxnSp macro="">
      <xdr:nvCxnSpPr>
        <xdr:cNvPr id="75" name="直線コネクタ 74"/>
        <xdr:cNvCxnSpPr/>
      </xdr:nvCxnSpPr>
      <xdr:spPr>
        <a:xfrm flipV="1">
          <a:off x="1320800" y="608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124477</xdr:rowOff>
    </xdr:from>
    <xdr:ext cx="762000" cy="259045"/>
    <xdr:sp macro="" textlink="">
      <xdr:nvSpPr>
        <xdr:cNvPr id="86" name="人件費該当値テキスト"/>
        <xdr:cNvSpPr txBox="1"/>
      </xdr:nvSpPr>
      <xdr:spPr>
        <a:xfrm>
          <a:off x="4914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97807</xdr:rowOff>
    </xdr:from>
    <xdr:ext cx="736600" cy="259045"/>
    <xdr:sp macro="" textlink="">
      <xdr:nvSpPr>
        <xdr:cNvPr id="88" name="テキスト ボックス 87"/>
        <xdr:cNvSpPr txBox="1"/>
      </xdr:nvSpPr>
      <xdr:spPr>
        <a:xfrm>
          <a:off x="3606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90" name="テキスト ボックス 89"/>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120667</xdr:rowOff>
    </xdr:from>
    <xdr:ext cx="762000" cy="259045"/>
    <xdr:sp macro="" textlink="">
      <xdr:nvSpPr>
        <xdr:cNvPr id="92" name="テキスト ボックス 91"/>
        <xdr:cNvSpPr txBox="1"/>
      </xdr:nvSpPr>
      <xdr:spPr>
        <a:xfrm>
          <a:off x="1828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94" name="テキスト ボックス 93"/>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消防事務や上水道事業を一部事務組合が担っていること、指定管理者制度を導入していることなどから、相対的に物件費が低く、補助費が高くなる傾向にある。今後も補助費とあわせ、適正な管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31750</xdr:rowOff>
    </xdr:to>
    <xdr:cxnSp macro="">
      <xdr:nvCxnSpPr>
        <xdr:cNvPr id="127" name="直線コネクタ 126"/>
        <xdr:cNvCxnSpPr/>
      </xdr:nvCxnSpPr>
      <xdr:spPr>
        <a:xfrm>
          <a:off x="15671800" y="2595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54610</xdr:rowOff>
    </xdr:to>
    <xdr:cxnSp macro="">
      <xdr:nvCxnSpPr>
        <xdr:cNvPr id="130" name="直線コネクタ 129"/>
        <xdr:cNvCxnSpPr/>
      </xdr:nvCxnSpPr>
      <xdr:spPr>
        <a:xfrm flipV="1">
          <a:off x="14782800" y="259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54610</xdr:rowOff>
    </xdr:to>
    <xdr:cxnSp macro="">
      <xdr:nvCxnSpPr>
        <xdr:cNvPr id="133" name="直線コネクタ 132"/>
        <xdr:cNvCxnSpPr/>
      </xdr:nvCxnSpPr>
      <xdr:spPr>
        <a:xfrm>
          <a:off x="13893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46990</xdr:rowOff>
    </xdr:to>
    <xdr:cxnSp macro="">
      <xdr:nvCxnSpPr>
        <xdr:cNvPr id="136" name="直線コネクタ 135"/>
        <xdr:cNvCxnSpPr/>
      </xdr:nvCxnSpPr>
      <xdr:spPr>
        <a:xfrm flipV="1">
          <a:off x="13004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8" name="楕円 147"/>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9" name="テキスト ボックス 148"/>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50" name="楕円 149"/>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51" name="テキスト ボックス 150"/>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4" name="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5" name="テキスト ボックス 154"/>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ポイントの減となったが、主な要因は令和元年度に児童扶養手当の制度変更（支払い回数が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回／年から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回／年）により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か月分の支給を行ったものが、令和２年度は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か月分の支給に戻ったことによるものである。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類似団体平均との比較においては下回っている状況である。今後も、扶助費の適正な支出に努める。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60325</xdr:rowOff>
    </xdr:from>
    <xdr:to>
      <xdr:col>24</xdr:col>
      <xdr:colOff>25400</xdr:colOff>
      <xdr:row>55</xdr:row>
      <xdr:rowOff>146050</xdr:rowOff>
    </xdr:to>
    <xdr:cxnSp macro="">
      <xdr:nvCxnSpPr>
        <xdr:cNvPr id="192" name="直線コネクタ 191"/>
        <xdr:cNvCxnSpPr/>
      </xdr:nvCxnSpPr>
      <xdr:spPr>
        <a:xfrm flipV="1">
          <a:off x="3987800" y="94900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60325</xdr:rowOff>
    </xdr:from>
    <xdr:to>
      <xdr:col>19</xdr:col>
      <xdr:colOff>187325</xdr:colOff>
      <xdr:row>55</xdr:row>
      <xdr:rowOff>146050</xdr:rowOff>
    </xdr:to>
    <xdr:cxnSp macro="">
      <xdr:nvCxnSpPr>
        <xdr:cNvPr id="195" name="直線コネクタ 194"/>
        <xdr:cNvCxnSpPr/>
      </xdr:nvCxnSpPr>
      <xdr:spPr>
        <a:xfrm>
          <a:off x="3098800" y="9490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60325</xdr:rowOff>
    </xdr:from>
    <xdr:to>
      <xdr:col>15</xdr:col>
      <xdr:colOff>98425</xdr:colOff>
      <xdr:row>55</xdr:row>
      <xdr:rowOff>60325</xdr:rowOff>
    </xdr:to>
    <xdr:cxnSp macro="">
      <xdr:nvCxnSpPr>
        <xdr:cNvPr id="198" name="直線コネクタ 197"/>
        <xdr:cNvCxnSpPr/>
      </xdr:nvCxnSpPr>
      <xdr:spPr>
        <a:xfrm>
          <a:off x="2209800" y="9490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60325</xdr:rowOff>
    </xdr:from>
    <xdr:to>
      <xdr:col>11</xdr:col>
      <xdr:colOff>9525</xdr:colOff>
      <xdr:row>55</xdr:row>
      <xdr:rowOff>117475</xdr:rowOff>
    </xdr:to>
    <xdr:cxnSp macro="">
      <xdr:nvCxnSpPr>
        <xdr:cNvPr id="201" name="直線コネクタ 200"/>
        <xdr:cNvCxnSpPr/>
      </xdr:nvCxnSpPr>
      <xdr:spPr>
        <a:xfrm flipV="1">
          <a:off x="1320800" y="9490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xdr:rowOff>
    </xdr:from>
    <xdr:to>
      <xdr:col>24</xdr:col>
      <xdr:colOff>76200</xdr:colOff>
      <xdr:row>55</xdr:row>
      <xdr:rowOff>111125</xdr:rowOff>
    </xdr:to>
    <xdr:sp macro="" textlink="">
      <xdr:nvSpPr>
        <xdr:cNvPr id="211" name="楕円 210"/>
        <xdr:cNvSpPr/>
      </xdr:nvSpPr>
      <xdr:spPr>
        <a:xfrm>
          <a:off x="47752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26052</xdr:rowOff>
    </xdr:from>
    <xdr:ext cx="762000" cy="259045"/>
    <xdr:sp macro="" textlink="">
      <xdr:nvSpPr>
        <xdr:cNvPr id="212" name="扶助費該当値テキスト"/>
        <xdr:cNvSpPr txBox="1"/>
      </xdr:nvSpPr>
      <xdr:spPr>
        <a:xfrm>
          <a:off x="49149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3" name="楕円 21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4" name="テキスト ボックス 21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xdr:rowOff>
    </xdr:from>
    <xdr:to>
      <xdr:col>15</xdr:col>
      <xdr:colOff>149225</xdr:colOff>
      <xdr:row>55</xdr:row>
      <xdr:rowOff>111125</xdr:rowOff>
    </xdr:to>
    <xdr:sp macro="" textlink="">
      <xdr:nvSpPr>
        <xdr:cNvPr id="215" name="楕円 214"/>
        <xdr:cNvSpPr/>
      </xdr:nvSpPr>
      <xdr:spPr>
        <a:xfrm>
          <a:off x="3048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121302</xdr:rowOff>
    </xdr:from>
    <xdr:ext cx="762000" cy="259045"/>
    <xdr:sp macro="" textlink="">
      <xdr:nvSpPr>
        <xdr:cNvPr id="216" name="テキスト ボックス 215"/>
        <xdr:cNvSpPr txBox="1"/>
      </xdr:nvSpPr>
      <xdr:spPr>
        <a:xfrm>
          <a:off x="2717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xdr:rowOff>
    </xdr:from>
    <xdr:to>
      <xdr:col>11</xdr:col>
      <xdr:colOff>60325</xdr:colOff>
      <xdr:row>55</xdr:row>
      <xdr:rowOff>111125</xdr:rowOff>
    </xdr:to>
    <xdr:sp macro="" textlink="">
      <xdr:nvSpPr>
        <xdr:cNvPr id="217" name="楕円 216"/>
        <xdr:cNvSpPr/>
      </xdr:nvSpPr>
      <xdr:spPr>
        <a:xfrm>
          <a:off x="2159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121302</xdr:rowOff>
    </xdr:from>
    <xdr:ext cx="762000" cy="259045"/>
    <xdr:sp macro="" textlink="">
      <xdr:nvSpPr>
        <xdr:cNvPr id="218" name="テキスト ボックス 217"/>
        <xdr:cNvSpPr txBox="1"/>
      </xdr:nvSpPr>
      <xdr:spPr>
        <a:xfrm>
          <a:off x="1828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66675</xdr:rowOff>
    </xdr:from>
    <xdr:to>
      <xdr:col>6</xdr:col>
      <xdr:colOff>171450</xdr:colOff>
      <xdr:row>55</xdr:row>
      <xdr:rowOff>168275</xdr:rowOff>
    </xdr:to>
    <xdr:sp macro="" textlink="">
      <xdr:nvSpPr>
        <xdr:cNvPr id="219" name="楕円 218"/>
        <xdr:cNvSpPr/>
      </xdr:nvSpPr>
      <xdr:spPr>
        <a:xfrm>
          <a:off x="1270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7002</xdr:rowOff>
    </xdr:from>
    <xdr:ext cx="762000" cy="259045"/>
    <xdr:sp macro="" textlink="">
      <xdr:nvSpPr>
        <xdr:cNvPr id="220" name="テキスト ボックス 219"/>
        <xdr:cNvSpPr txBox="1"/>
      </xdr:nvSpPr>
      <xdr:spPr>
        <a:xfrm>
          <a:off x="939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ポイントの増加となっており、要因としては維持補修費や積立金の増によるものである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近年は減少傾向にあるが、公共施設等の老朽化が進んでいるため、今後は増加傾向に転じる可能性がある。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0</xdr:rowOff>
    </xdr:to>
    <xdr:cxnSp macro="">
      <xdr:nvCxnSpPr>
        <xdr:cNvPr id="253" name="直線コネクタ 252"/>
        <xdr:cNvCxnSpPr/>
      </xdr:nvCxnSpPr>
      <xdr:spPr>
        <a:xfrm>
          <a:off x="15671800" y="9537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146050</xdr:rowOff>
    </xdr:to>
    <xdr:cxnSp macro="">
      <xdr:nvCxnSpPr>
        <xdr:cNvPr id="256" name="直線コネクタ 255"/>
        <xdr:cNvCxnSpPr/>
      </xdr:nvCxnSpPr>
      <xdr:spPr>
        <a:xfrm flipV="1">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88900</xdr:rowOff>
    </xdr:to>
    <xdr:cxnSp macro="">
      <xdr:nvCxnSpPr>
        <xdr:cNvPr id="259" name="直線コネクタ 258"/>
        <xdr:cNvCxnSpPr/>
      </xdr:nvCxnSpPr>
      <xdr:spPr>
        <a:xfrm flipV="1">
          <a:off x="13893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61" name="テキスト ボックス 260"/>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25400</xdr:rowOff>
    </xdr:from>
    <xdr:to>
      <xdr:col>69</xdr:col>
      <xdr:colOff>92075</xdr:colOff>
      <xdr:row>56</xdr:row>
      <xdr:rowOff>88900</xdr:rowOff>
    </xdr:to>
    <xdr:cxnSp macro="">
      <xdr:nvCxnSpPr>
        <xdr:cNvPr id="262" name="直線コネクタ 261"/>
        <xdr:cNvCxnSpPr/>
      </xdr:nvCxnSpPr>
      <xdr:spPr>
        <a:xfrm>
          <a:off x="13004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35577</xdr:rowOff>
    </xdr:from>
    <xdr:ext cx="762000" cy="259045"/>
    <xdr:sp macro="" textlink="">
      <xdr:nvSpPr>
        <xdr:cNvPr id="266" name="テキスト ボックス 265"/>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72" name="楕円 271"/>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137177</xdr:rowOff>
    </xdr:from>
    <xdr:ext cx="762000" cy="259045"/>
    <xdr:sp macro="" textlink="">
      <xdr:nvSpPr>
        <xdr:cNvPr id="273"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146050</xdr:rowOff>
    </xdr:from>
    <xdr:to>
      <xdr:col>65</xdr:col>
      <xdr:colOff>53975</xdr:colOff>
      <xdr:row>56</xdr:row>
      <xdr:rowOff>76200</xdr:rowOff>
    </xdr:to>
    <xdr:sp macro="" textlink="">
      <xdr:nvSpPr>
        <xdr:cNvPr id="280" name="楕円 279"/>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81" name="テキスト ボックス 280"/>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消防事務や上水道事業を一部事務組合が担っていること、指定管理者制度を導入していることなどから、相対的に物件費が低く、補助費が高くなる傾向にある。今後も物件費とあわせ、適正な管理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5842</xdr:rowOff>
    </xdr:from>
    <xdr:to>
      <xdr:col>82</xdr:col>
      <xdr:colOff>107950</xdr:colOff>
      <xdr:row>39</xdr:row>
      <xdr:rowOff>37846</xdr:rowOff>
    </xdr:to>
    <xdr:cxnSp macro="">
      <xdr:nvCxnSpPr>
        <xdr:cNvPr id="311" name="直線コネクタ 310"/>
        <xdr:cNvCxnSpPr/>
      </xdr:nvCxnSpPr>
      <xdr:spPr>
        <a:xfrm>
          <a:off x="15671800" y="66923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xdr:rowOff>
    </xdr:from>
    <xdr:to>
      <xdr:col>78</xdr:col>
      <xdr:colOff>69850</xdr:colOff>
      <xdr:row>39</xdr:row>
      <xdr:rowOff>24130</xdr:rowOff>
    </xdr:to>
    <xdr:cxnSp macro="">
      <xdr:nvCxnSpPr>
        <xdr:cNvPr id="314" name="直線コネクタ 313"/>
        <xdr:cNvCxnSpPr/>
      </xdr:nvCxnSpPr>
      <xdr:spPr>
        <a:xfrm flipV="1">
          <a:off x="14782800" y="6692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24130</xdr:rowOff>
    </xdr:to>
    <xdr:cxnSp macro="">
      <xdr:nvCxnSpPr>
        <xdr:cNvPr id="317" name="直線コネクタ 316"/>
        <xdr:cNvCxnSpPr/>
      </xdr:nvCxnSpPr>
      <xdr:spPr>
        <a:xfrm>
          <a:off x="13893800" y="6692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168148</xdr:rowOff>
    </xdr:from>
    <xdr:to>
      <xdr:col>69</xdr:col>
      <xdr:colOff>92075</xdr:colOff>
      <xdr:row>39</xdr:row>
      <xdr:rowOff>5842</xdr:rowOff>
    </xdr:to>
    <xdr:cxnSp macro="">
      <xdr:nvCxnSpPr>
        <xdr:cNvPr id="320" name="直線コネクタ 319"/>
        <xdr:cNvCxnSpPr/>
      </xdr:nvCxnSpPr>
      <xdr:spPr>
        <a:xfrm>
          <a:off x="13004800" y="6683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30" name="楕円 329"/>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31" name="補助費等該当値テキスト"/>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32" name="楕円 331"/>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33" name="テキスト ボックス 332"/>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4" name="楕円 333"/>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5" name="テキスト ボックス 334"/>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36" name="楕円 335"/>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37" name="テキスト ボックス 336"/>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117348</xdr:rowOff>
    </xdr:from>
    <xdr:to>
      <xdr:col>65</xdr:col>
      <xdr:colOff>53975</xdr:colOff>
      <xdr:row>39</xdr:row>
      <xdr:rowOff>47498</xdr:rowOff>
    </xdr:to>
    <xdr:sp macro="" textlink="">
      <xdr:nvSpPr>
        <xdr:cNvPr id="338" name="楕円 337"/>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32275</xdr:rowOff>
    </xdr:from>
    <xdr:ext cx="762000" cy="259045"/>
    <xdr:sp macro="" textlink="">
      <xdr:nvSpPr>
        <xdr:cNvPr id="339" name="テキスト ボックス 338"/>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地方債の新規発行抑制、償還終了により減少傾向にあり、令和２年度は前年度比で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ポイント減少し、類似団体平均値との比較においても下回っている状況である。今後も、より一層適正な公債費の管理に努める。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85090</xdr:rowOff>
    </xdr:to>
    <xdr:cxnSp macro="">
      <xdr:nvCxnSpPr>
        <xdr:cNvPr id="372" name="直線コネクタ 371"/>
        <xdr:cNvCxnSpPr/>
      </xdr:nvCxnSpPr>
      <xdr:spPr>
        <a:xfrm flipV="1">
          <a:off x="3987800" y="12867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115570</xdr:rowOff>
    </xdr:to>
    <xdr:cxnSp macro="">
      <xdr:nvCxnSpPr>
        <xdr:cNvPr id="375" name="直線コネクタ 374"/>
        <xdr:cNvCxnSpPr/>
      </xdr:nvCxnSpPr>
      <xdr:spPr>
        <a:xfrm flipV="1">
          <a:off x="3098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153670</xdr:rowOff>
    </xdr:to>
    <xdr:cxnSp macro="">
      <xdr:nvCxnSpPr>
        <xdr:cNvPr id="378" name="直線コネクタ 377"/>
        <xdr:cNvCxnSpPr/>
      </xdr:nvCxnSpPr>
      <xdr:spPr>
        <a:xfrm flipV="1">
          <a:off x="2209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66039</xdr:rowOff>
    </xdr:to>
    <xdr:cxnSp macro="">
      <xdr:nvCxnSpPr>
        <xdr:cNvPr id="381" name="直線コネクタ 380"/>
        <xdr:cNvCxnSpPr/>
      </xdr:nvCxnSpPr>
      <xdr:spPr>
        <a:xfrm flipV="1">
          <a:off x="1320800" y="130124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1" name="楕円 390"/>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2"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3" name="楕円 392"/>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94" name="テキスト ボックス 393"/>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5" name="楕円 394"/>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6" name="テキスト ボックス 395"/>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7" name="楕円 396"/>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8" name="テキスト ボックス 397"/>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9" name="楕円 398"/>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400" name="テキスト ボックス 399"/>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公債費を除いた経常経費は、平成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年度以降ほぼ横ばいとなっており、類似団体平均を上回る状況が続いている。今度も財政健全化計画に基づき、事務事業の見直し等を進め、経常経費の縮減に努める。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44704</xdr:rowOff>
    </xdr:to>
    <xdr:cxnSp macro="">
      <xdr:nvCxnSpPr>
        <xdr:cNvPr id="431" name="直線コネクタ 430"/>
        <xdr:cNvCxnSpPr/>
      </xdr:nvCxnSpPr>
      <xdr:spPr>
        <a:xfrm>
          <a:off x="15671800" y="134178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72137</xdr:rowOff>
    </xdr:to>
    <xdr:cxnSp macro="">
      <xdr:nvCxnSpPr>
        <xdr:cNvPr id="434" name="直線コネクタ 433"/>
        <xdr:cNvCxnSpPr/>
      </xdr:nvCxnSpPr>
      <xdr:spPr>
        <a:xfrm flipV="1">
          <a:off x="14782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76708</xdr:rowOff>
    </xdr:to>
    <xdr:cxnSp macro="">
      <xdr:nvCxnSpPr>
        <xdr:cNvPr id="437" name="直線コネクタ 436"/>
        <xdr:cNvCxnSpPr/>
      </xdr:nvCxnSpPr>
      <xdr:spPr>
        <a:xfrm flipV="1">
          <a:off x="13893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78</xdr:row>
      <xdr:rowOff>108713</xdr:rowOff>
    </xdr:to>
    <xdr:cxnSp macro="">
      <xdr:nvCxnSpPr>
        <xdr:cNvPr id="440" name="直線コネクタ 439"/>
        <xdr:cNvCxnSpPr/>
      </xdr:nvCxnSpPr>
      <xdr:spPr>
        <a:xfrm flipV="1">
          <a:off x="13004800" y="134498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50" name="楕円 449"/>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51"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2" name="楕円 451"/>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3" name="テキスト ボックス 452"/>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4" name="楕円 453"/>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5" name="テキスト ボックス 454"/>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6" name="楕円 455"/>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7" name="テキスト ボックス 456"/>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58" name="楕円 457"/>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9" name="テキスト ボックス 458"/>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62387</xdr:rowOff>
    </xdr:from>
    <xdr:to>
      <xdr:col>29</xdr:col>
      <xdr:colOff>127000</xdr:colOff>
      <xdr:row>17</xdr:row>
      <xdr:rowOff>63260</xdr:rowOff>
    </xdr:to>
    <xdr:cxnSp macro="">
      <xdr:nvCxnSpPr>
        <xdr:cNvPr id="47" name="直線コネクタ 46"/>
        <xdr:cNvCxnSpPr/>
      </xdr:nvCxnSpPr>
      <xdr:spPr bwMode="auto">
        <a:xfrm>
          <a:off x="5003800" y="3024662"/>
          <a:ext cx="647700" cy="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62387</xdr:rowOff>
    </xdr:from>
    <xdr:to>
      <xdr:col>26</xdr:col>
      <xdr:colOff>50800</xdr:colOff>
      <xdr:row>17</xdr:row>
      <xdr:rowOff>62757</xdr:rowOff>
    </xdr:to>
    <xdr:cxnSp macro="">
      <xdr:nvCxnSpPr>
        <xdr:cNvPr id="50" name="直線コネクタ 49"/>
        <xdr:cNvCxnSpPr/>
      </xdr:nvCxnSpPr>
      <xdr:spPr bwMode="auto">
        <a:xfrm flipV="1">
          <a:off x="4305300" y="3024662"/>
          <a:ext cx="698500" cy="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62757</xdr:rowOff>
    </xdr:from>
    <xdr:to>
      <xdr:col>22</xdr:col>
      <xdr:colOff>114300</xdr:colOff>
      <xdr:row>17</xdr:row>
      <xdr:rowOff>64545</xdr:rowOff>
    </xdr:to>
    <xdr:cxnSp macro="">
      <xdr:nvCxnSpPr>
        <xdr:cNvPr id="53" name="直線コネクタ 52"/>
        <xdr:cNvCxnSpPr/>
      </xdr:nvCxnSpPr>
      <xdr:spPr bwMode="auto">
        <a:xfrm flipV="1">
          <a:off x="3606800" y="3025032"/>
          <a:ext cx="698500" cy="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64545</xdr:rowOff>
    </xdr:from>
    <xdr:to>
      <xdr:col>18</xdr:col>
      <xdr:colOff>177800</xdr:colOff>
      <xdr:row>17</xdr:row>
      <xdr:rowOff>67124</xdr:rowOff>
    </xdr:to>
    <xdr:cxnSp macro="">
      <xdr:nvCxnSpPr>
        <xdr:cNvPr id="56" name="直線コネクタ 55"/>
        <xdr:cNvCxnSpPr/>
      </xdr:nvCxnSpPr>
      <xdr:spPr bwMode="auto">
        <a:xfrm flipV="1">
          <a:off x="2908300" y="3026820"/>
          <a:ext cx="698500" cy="2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108438</xdr:rowOff>
    </xdr:from>
    <xdr:ext cx="762000" cy="259045"/>
    <xdr:sp macro="" textlink="">
      <xdr:nvSpPr>
        <xdr:cNvPr id="60" name="テキスト ボックス 59"/>
        <xdr:cNvSpPr txBox="1"/>
      </xdr:nvSpPr>
      <xdr:spPr>
        <a:xfrm>
          <a:off x="2527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12460</xdr:rowOff>
    </xdr:from>
    <xdr:to>
      <xdr:col>29</xdr:col>
      <xdr:colOff>177800</xdr:colOff>
      <xdr:row>17</xdr:row>
      <xdr:rowOff>114060</xdr:rowOff>
    </xdr:to>
    <xdr:sp macro="" textlink="">
      <xdr:nvSpPr>
        <xdr:cNvPr id="66" name="楕円 65"/>
        <xdr:cNvSpPr/>
      </xdr:nvSpPr>
      <xdr:spPr bwMode="auto">
        <a:xfrm>
          <a:off x="5600700" y="2974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116929</xdr:rowOff>
    </xdr:from>
    <xdr:ext cx="762000" cy="259045"/>
    <xdr:sp macro="" textlink="">
      <xdr:nvSpPr>
        <xdr:cNvPr id="67" name="人口1人当たり決算額の推移該当値テキスト130"/>
        <xdr:cNvSpPr txBox="1"/>
      </xdr:nvSpPr>
      <xdr:spPr>
        <a:xfrm>
          <a:off x="5740400" y="29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11587</xdr:rowOff>
    </xdr:from>
    <xdr:to>
      <xdr:col>26</xdr:col>
      <xdr:colOff>101600</xdr:colOff>
      <xdr:row>17</xdr:row>
      <xdr:rowOff>113187</xdr:rowOff>
    </xdr:to>
    <xdr:sp macro="" textlink="">
      <xdr:nvSpPr>
        <xdr:cNvPr id="68" name="楕円 67"/>
        <xdr:cNvSpPr/>
      </xdr:nvSpPr>
      <xdr:spPr bwMode="auto">
        <a:xfrm>
          <a:off x="4953000" y="297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97964</xdr:rowOff>
    </xdr:from>
    <xdr:ext cx="736600" cy="259045"/>
    <xdr:sp macro="" textlink="">
      <xdr:nvSpPr>
        <xdr:cNvPr id="69" name="テキスト ボックス 68"/>
        <xdr:cNvSpPr txBox="1"/>
      </xdr:nvSpPr>
      <xdr:spPr>
        <a:xfrm>
          <a:off x="4622800" y="306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11957</xdr:rowOff>
    </xdr:from>
    <xdr:to>
      <xdr:col>22</xdr:col>
      <xdr:colOff>165100</xdr:colOff>
      <xdr:row>17</xdr:row>
      <xdr:rowOff>113557</xdr:rowOff>
    </xdr:to>
    <xdr:sp macro="" textlink="">
      <xdr:nvSpPr>
        <xdr:cNvPr id="70" name="楕円 69"/>
        <xdr:cNvSpPr/>
      </xdr:nvSpPr>
      <xdr:spPr bwMode="auto">
        <a:xfrm>
          <a:off x="4254500" y="297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98334</xdr:rowOff>
    </xdr:from>
    <xdr:ext cx="762000" cy="259045"/>
    <xdr:sp macro="" textlink="">
      <xdr:nvSpPr>
        <xdr:cNvPr id="71" name="テキスト ボックス 70"/>
        <xdr:cNvSpPr txBox="1"/>
      </xdr:nvSpPr>
      <xdr:spPr>
        <a:xfrm>
          <a:off x="3924300" y="306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13745</xdr:rowOff>
    </xdr:from>
    <xdr:to>
      <xdr:col>19</xdr:col>
      <xdr:colOff>38100</xdr:colOff>
      <xdr:row>17</xdr:row>
      <xdr:rowOff>115345</xdr:rowOff>
    </xdr:to>
    <xdr:sp macro="" textlink="">
      <xdr:nvSpPr>
        <xdr:cNvPr id="72" name="楕円 71"/>
        <xdr:cNvSpPr/>
      </xdr:nvSpPr>
      <xdr:spPr bwMode="auto">
        <a:xfrm>
          <a:off x="3556000" y="297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100122</xdr:rowOff>
    </xdr:from>
    <xdr:ext cx="762000" cy="259045"/>
    <xdr:sp macro="" textlink="">
      <xdr:nvSpPr>
        <xdr:cNvPr id="73" name="テキスト ボックス 72"/>
        <xdr:cNvSpPr txBox="1"/>
      </xdr:nvSpPr>
      <xdr:spPr>
        <a:xfrm>
          <a:off x="3225800" y="30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16324</xdr:rowOff>
    </xdr:from>
    <xdr:to>
      <xdr:col>15</xdr:col>
      <xdr:colOff>101600</xdr:colOff>
      <xdr:row>17</xdr:row>
      <xdr:rowOff>117924</xdr:rowOff>
    </xdr:to>
    <xdr:sp macro="" textlink="">
      <xdr:nvSpPr>
        <xdr:cNvPr id="74" name="楕円 73"/>
        <xdr:cNvSpPr/>
      </xdr:nvSpPr>
      <xdr:spPr bwMode="auto">
        <a:xfrm>
          <a:off x="2857500" y="297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128101</xdr:rowOff>
    </xdr:from>
    <xdr:ext cx="762000" cy="259045"/>
    <xdr:sp macro="" textlink="">
      <xdr:nvSpPr>
        <xdr:cNvPr id="75" name="テキスト ボックス 74"/>
        <xdr:cNvSpPr txBox="1"/>
      </xdr:nvSpPr>
      <xdr:spPr>
        <a:xfrm>
          <a:off x="2527300" y="274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333906</xdr:rowOff>
    </xdr:from>
    <xdr:to>
      <xdr:col>29</xdr:col>
      <xdr:colOff>127000</xdr:colOff>
      <xdr:row>35</xdr:row>
      <xdr:rowOff>337129</xdr:rowOff>
    </xdr:to>
    <xdr:cxnSp macro="">
      <xdr:nvCxnSpPr>
        <xdr:cNvPr id="107" name="直線コネクタ 106"/>
        <xdr:cNvCxnSpPr/>
      </xdr:nvCxnSpPr>
      <xdr:spPr bwMode="auto">
        <a:xfrm>
          <a:off x="5003800" y="6944256"/>
          <a:ext cx="647700" cy="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321906</xdr:rowOff>
    </xdr:from>
    <xdr:ext cx="762000" cy="259045"/>
    <xdr:sp macro="" textlink="">
      <xdr:nvSpPr>
        <xdr:cNvPr id="108" name="人口1人当たり決算額の推移平均値テキスト445"/>
        <xdr:cNvSpPr txBox="1"/>
      </xdr:nvSpPr>
      <xdr:spPr>
        <a:xfrm>
          <a:off x="5740400" y="693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316121</xdr:rowOff>
    </xdr:from>
    <xdr:to>
      <xdr:col>26</xdr:col>
      <xdr:colOff>50800</xdr:colOff>
      <xdr:row>35</xdr:row>
      <xdr:rowOff>333906</xdr:rowOff>
    </xdr:to>
    <xdr:cxnSp macro="">
      <xdr:nvCxnSpPr>
        <xdr:cNvPr id="110" name="直線コネクタ 109"/>
        <xdr:cNvCxnSpPr/>
      </xdr:nvCxnSpPr>
      <xdr:spPr bwMode="auto">
        <a:xfrm>
          <a:off x="4305300" y="6926471"/>
          <a:ext cx="698500" cy="1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316121</xdr:rowOff>
    </xdr:from>
    <xdr:to>
      <xdr:col>22</xdr:col>
      <xdr:colOff>114300</xdr:colOff>
      <xdr:row>35</xdr:row>
      <xdr:rowOff>320578</xdr:rowOff>
    </xdr:to>
    <xdr:cxnSp macro="">
      <xdr:nvCxnSpPr>
        <xdr:cNvPr id="113" name="直線コネクタ 112"/>
        <xdr:cNvCxnSpPr/>
      </xdr:nvCxnSpPr>
      <xdr:spPr bwMode="auto">
        <a:xfrm flipV="1">
          <a:off x="3606800" y="6926471"/>
          <a:ext cx="698500" cy="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271704</xdr:rowOff>
    </xdr:from>
    <xdr:to>
      <xdr:col>18</xdr:col>
      <xdr:colOff>177800</xdr:colOff>
      <xdr:row>35</xdr:row>
      <xdr:rowOff>320578</xdr:rowOff>
    </xdr:to>
    <xdr:cxnSp macro="">
      <xdr:nvCxnSpPr>
        <xdr:cNvPr id="116" name="直線コネクタ 115"/>
        <xdr:cNvCxnSpPr/>
      </xdr:nvCxnSpPr>
      <xdr:spPr bwMode="auto">
        <a:xfrm>
          <a:off x="2908300" y="6882054"/>
          <a:ext cx="698500" cy="48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286329</xdr:rowOff>
    </xdr:from>
    <xdr:to>
      <xdr:col>29</xdr:col>
      <xdr:colOff>177800</xdr:colOff>
      <xdr:row>36</xdr:row>
      <xdr:rowOff>45029</xdr:rowOff>
    </xdr:to>
    <xdr:sp macro="" textlink="">
      <xdr:nvSpPr>
        <xdr:cNvPr id="126" name="楕円 125"/>
        <xdr:cNvSpPr/>
      </xdr:nvSpPr>
      <xdr:spPr bwMode="auto">
        <a:xfrm>
          <a:off x="5600700" y="689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131406</xdr:rowOff>
    </xdr:from>
    <xdr:ext cx="762000" cy="259045"/>
    <xdr:sp macro="" textlink="">
      <xdr:nvSpPr>
        <xdr:cNvPr id="127" name="人口1人当たり決算額の推移該当値テキスト445"/>
        <xdr:cNvSpPr txBox="1"/>
      </xdr:nvSpPr>
      <xdr:spPr>
        <a:xfrm>
          <a:off x="5740400" y="674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283106</xdr:rowOff>
    </xdr:from>
    <xdr:to>
      <xdr:col>26</xdr:col>
      <xdr:colOff>101600</xdr:colOff>
      <xdr:row>36</xdr:row>
      <xdr:rowOff>41806</xdr:rowOff>
    </xdr:to>
    <xdr:sp macro="" textlink="">
      <xdr:nvSpPr>
        <xdr:cNvPr id="128" name="楕円 127"/>
        <xdr:cNvSpPr/>
      </xdr:nvSpPr>
      <xdr:spPr bwMode="auto">
        <a:xfrm>
          <a:off x="4953000" y="689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51983</xdr:rowOff>
    </xdr:from>
    <xdr:ext cx="736600" cy="259045"/>
    <xdr:sp macro="" textlink="">
      <xdr:nvSpPr>
        <xdr:cNvPr id="129" name="テキスト ボックス 128"/>
        <xdr:cNvSpPr txBox="1"/>
      </xdr:nvSpPr>
      <xdr:spPr>
        <a:xfrm>
          <a:off x="4622800" y="666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265321</xdr:rowOff>
    </xdr:from>
    <xdr:to>
      <xdr:col>22</xdr:col>
      <xdr:colOff>165100</xdr:colOff>
      <xdr:row>36</xdr:row>
      <xdr:rowOff>24021</xdr:rowOff>
    </xdr:to>
    <xdr:sp macro="" textlink="">
      <xdr:nvSpPr>
        <xdr:cNvPr id="130" name="楕円 129"/>
        <xdr:cNvSpPr/>
      </xdr:nvSpPr>
      <xdr:spPr bwMode="auto">
        <a:xfrm>
          <a:off x="4254500" y="687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34198</xdr:rowOff>
    </xdr:from>
    <xdr:ext cx="762000" cy="259045"/>
    <xdr:sp macro="" textlink="">
      <xdr:nvSpPr>
        <xdr:cNvPr id="131" name="テキスト ボックス 130"/>
        <xdr:cNvSpPr txBox="1"/>
      </xdr:nvSpPr>
      <xdr:spPr>
        <a:xfrm>
          <a:off x="3924300" y="664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269778</xdr:rowOff>
    </xdr:from>
    <xdr:to>
      <xdr:col>19</xdr:col>
      <xdr:colOff>38100</xdr:colOff>
      <xdr:row>36</xdr:row>
      <xdr:rowOff>28478</xdr:rowOff>
    </xdr:to>
    <xdr:sp macro="" textlink="">
      <xdr:nvSpPr>
        <xdr:cNvPr id="132" name="楕円 131"/>
        <xdr:cNvSpPr/>
      </xdr:nvSpPr>
      <xdr:spPr bwMode="auto">
        <a:xfrm>
          <a:off x="3556000" y="688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38655</xdr:rowOff>
    </xdr:from>
    <xdr:ext cx="762000" cy="259045"/>
    <xdr:sp macro="" textlink="">
      <xdr:nvSpPr>
        <xdr:cNvPr id="133" name="テキスト ボックス 132"/>
        <xdr:cNvSpPr txBox="1"/>
      </xdr:nvSpPr>
      <xdr:spPr>
        <a:xfrm>
          <a:off x="3225800" y="664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220904</xdr:rowOff>
    </xdr:from>
    <xdr:to>
      <xdr:col>15</xdr:col>
      <xdr:colOff>101600</xdr:colOff>
      <xdr:row>35</xdr:row>
      <xdr:rowOff>322504</xdr:rowOff>
    </xdr:to>
    <xdr:sp macro="" textlink="">
      <xdr:nvSpPr>
        <xdr:cNvPr id="134" name="楕円 133"/>
        <xdr:cNvSpPr/>
      </xdr:nvSpPr>
      <xdr:spPr bwMode="auto">
        <a:xfrm>
          <a:off x="2857500" y="683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332681</xdr:rowOff>
    </xdr:from>
    <xdr:ext cx="762000" cy="259045"/>
    <xdr:sp macro="" textlink="">
      <xdr:nvSpPr>
        <xdr:cNvPr id="135" name="テキスト ボックス 134"/>
        <xdr:cNvSpPr txBox="1"/>
      </xdr:nvSpPr>
      <xdr:spPr>
        <a:xfrm>
          <a:off x="2527300" y="66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39,264
39,157
115.90
27,723,228
26,693,154
1,030,003
11,613,265
17,814,074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97683</xdr:rowOff>
    </xdr:from>
    <xdr:to>
      <xdr:col>24</xdr:col>
      <xdr:colOff>63500</xdr:colOff>
      <xdr:row>36</xdr:row>
      <xdr:rowOff>104116</xdr:rowOff>
    </xdr:to>
    <xdr:cxnSp macro="">
      <xdr:nvCxnSpPr>
        <xdr:cNvPr id="58" name="直線コネクタ 57"/>
        <xdr:cNvCxnSpPr/>
      </xdr:nvCxnSpPr>
      <xdr:spPr>
        <a:xfrm flipV="1">
          <a:off x="3797300" y="6269883"/>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104116</xdr:rowOff>
    </xdr:from>
    <xdr:to>
      <xdr:col>19</xdr:col>
      <xdr:colOff>177800</xdr:colOff>
      <xdr:row>36</xdr:row>
      <xdr:rowOff>104592</xdr:rowOff>
    </xdr:to>
    <xdr:cxnSp macro="">
      <xdr:nvCxnSpPr>
        <xdr:cNvPr id="61" name="直線コネクタ 60"/>
        <xdr:cNvCxnSpPr/>
      </xdr:nvCxnSpPr>
      <xdr:spPr>
        <a:xfrm flipV="1">
          <a:off x="2908300" y="627631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102173</xdr:rowOff>
    </xdr:from>
    <xdr:to>
      <xdr:col>15</xdr:col>
      <xdr:colOff>50800</xdr:colOff>
      <xdr:row>36</xdr:row>
      <xdr:rowOff>104592</xdr:rowOff>
    </xdr:to>
    <xdr:cxnSp macro="">
      <xdr:nvCxnSpPr>
        <xdr:cNvPr id="64" name="直線コネクタ 63"/>
        <xdr:cNvCxnSpPr/>
      </xdr:nvCxnSpPr>
      <xdr:spPr>
        <a:xfrm>
          <a:off x="2019300" y="6274373"/>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88937</xdr:rowOff>
    </xdr:from>
    <xdr:to>
      <xdr:col>10</xdr:col>
      <xdr:colOff>114300</xdr:colOff>
      <xdr:row>36</xdr:row>
      <xdr:rowOff>102173</xdr:rowOff>
    </xdr:to>
    <xdr:cxnSp macro="">
      <xdr:nvCxnSpPr>
        <xdr:cNvPr id="67" name="直線コネクタ 66"/>
        <xdr:cNvCxnSpPr/>
      </xdr:nvCxnSpPr>
      <xdr:spPr>
        <a:xfrm>
          <a:off x="1130300" y="6261137"/>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46883</xdr:rowOff>
    </xdr:from>
    <xdr:to>
      <xdr:col>24</xdr:col>
      <xdr:colOff>114300</xdr:colOff>
      <xdr:row>36</xdr:row>
      <xdr:rowOff>148483</xdr:rowOff>
    </xdr:to>
    <xdr:sp macro="" textlink="">
      <xdr:nvSpPr>
        <xdr:cNvPr id="77" name="楕円 76"/>
        <xdr:cNvSpPr/>
      </xdr:nvSpPr>
      <xdr:spPr>
        <a:xfrm>
          <a:off x="4584700" y="62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154414</xdr:rowOff>
    </xdr:from>
    <xdr:ext cx="534377" cy="259045"/>
    <xdr:sp macro="" textlink="">
      <xdr:nvSpPr>
        <xdr:cNvPr id="78" name="人件費該当値テキスト"/>
        <xdr:cNvSpPr txBox="1"/>
      </xdr:nvSpPr>
      <xdr:spPr>
        <a:xfrm>
          <a:off x="4686300" y="61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53316</xdr:rowOff>
    </xdr:from>
    <xdr:to>
      <xdr:col>20</xdr:col>
      <xdr:colOff>38100</xdr:colOff>
      <xdr:row>36</xdr:row>
      <xdr:rowOff>154916</xdr:rowOff>
    </xdr:to>
    <xdr:sp macro="" textlink="">
      <xdr:nvSpPr>
        <xdr:cNvPr id="79" name="楕円 78"/>
        <xdr:cNvSpPr/>
      </xdr:nvSpPr>
      <xdr:spPr>
        <a:xfrm>
          <a:off x="3746500" y="622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146043</xdr:rowOff>
    </xdr:from>
    <xdr:ext cx="534377" cy="259045"/>
    <xdr:sp macro="" textlink="">
      <xdr:nvSpPr>
        <xdr:cNvPr id="80" name="テキスト ボックス 79"/>
        <xdr:cNvSpPr txBox="1"/>
      </xdr:nvSpPr>
      <xdr:spPr>
        <a:xfrm>
          <a:off x="3530111" y="63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53792</xdr:rowOff>
    </xdr:from>
    <xdr:to>
      <xdr:col>15</xdr:col>
      <xdr:colOff>101600</xdr:colOff>
      <xdr:row>36</xdr:row>
      <xdr:rowOff>155392</xdr:rowOff>
    </xdr:to>
    <xdr:sp macro="" textlink="">
      <xdr:nvSpPr>
        <xdr:cNvPr id="81" name="楕円 80"/>
        <xdr:cNvSpPr/>
      </xdr:nvSpPr>
      <xdr:spPr>
        <a:xfrm>
          <a:off x="2857500" y="622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146519</xdr:rowOff>
    </xdr:from>
    <xdr:ext cx="534377" cy="259045"/>
    <xdr:sp macro="" textlink="">
      <xdr:nvSpPr>
        <xdr:cNvPr id="82" name="テキスト ボックス 81"/>
        <xdr:cNvSpPr txBox="1"/>
      </xdr:nvSpPr>
      <xdr:spPr>
        <a:xfrm>
          <a:off x="2641111" y="63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51373</xdr:rowOff>
    </xdr:from>
    <xdr:to>
      <xdr:col>10</xdr:col>
      <xdr:colOff>165100</xdr:colOff>
      <xdr:row>36</xdr:row>
      <xdr:rowOff>152973</xdr:rowOff>
    </xdr:to>
    <xdr:sp macro="" textlink="">
      <xdr:nvSpPr>
        <xdr:cNvPr id="83" name="楕円 82"/>
        <xdr:cNvSpPr/>
      </xdr:nvSpPr>
      <xdr:spPr>
        <a:xfrm>
          <a:off x="1968500" y="62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144100</xdr:rowOff>
    </xdr:from>
    <xdr:ext cx="534377" cy="259045"/>
    <xdr:sp macro="" textlink="">
      <xdr:nvSpPr>
        <xdr:cNvPr id="84" name="テキスト ボックス 83"/>
        <xdr:cNvSpPr txBox="1"/>
      </xdr:nvSpPr>
      <xdr:spPr>
        <a:xfrm>
          <a:off x="1752111" y="631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38137</xdr:rowOff>
    </xdr:from>
    <xdr:to>
      <xdr:col>6</xdr:col>
      <xdr:colOff>38100</xdr:colOff>
      <xdr:row>36</xdr:row>
      <xdr:rowOff>139737</xdr:rowOff>
    </xdr:to>
    <xdr:sp macro="" textlink="">
      <xdr:nvSpPr>
        <xdr:cNvPr id="85" name="楕円 84"/>
        <xdr:cNvSpPr/>
      </xdr:nvSpPr>
      <xdr:spPr>
        <a:xfrm>
          <a:off x="1079500" y="62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156264</xdr:rowOff>
    </xdr:from>
    <xdr:ext cx="534377" cy="259045"/>
    <xdr:sp macro="" textlink="">
      <xdr:nvSpPr>
        <xdr:cNvPr id="86" name="テキスト ボックス 85"/>
        <xdr:cNvSpPr txBox="1"/>
      </xdr:nvSpPr>
      <xdr:spPr>
        <a:xfrm>
          <a:off x="863111" y="59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62378</xdr:rowOff>
    </xdr:from>
    <xdr:to>
      <xdr:col>24</xdr:col>
      <xdr:colOff>63500</xdr:colOff>
      <xdr:row>58</xdr:row>
      <xdr:rowOff>141053</xdr:rowOff>
    </xdr:to>
    <xdr:cxnSp macro="">
      <xdr:nvCxnSpPr>
        <xdr:cNvPr id="114" name="直線コネクタ 113"/>
        <xdr:cNvCxnSpPr/>
      </xdr:nvCxnSpPr>
      <xdr:spPr>
        <a:xfrm flipV="1">
          <a:off x="3797300" y="10006478"/>
          <a:ext cx="838200" cy="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141053</xdr:rowOff>
    </xdr:from>
    <xdr:to>
      <xdr:col>19</xdr:col>
      <xdr:colOff>177800</xdr:colOff>
      <xdr:row>58</xdr:row>
      <xdr:rowOff>167882</xdr:rowOff>
    </xdr:to>
    <xdr:cxnSp macro="">
      <xdr:nvCxnSpPr>
        <xdr:cNvPr id="117" name="直線コネクタ 116"/>
        <xdr:cNvCxnSpPr/>
      </xdr:nvCxnSpPr>
      <xdr:spPr>
        <a:xfrm flipV="1">
          <a:off x="2908300" y="10085153"/>
          <a:ext cx="889000" cy="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167882</xdr:rowOff>
    </xdr:from>
    <xdr:to>
      <xdr:col>15</xdr:col>
      <xdr:colOff>50800</xdr:colOff>
      <xdr:row>59</xdr:row>
      <xdr:rowOff>24805</xdr:rowOff>
    </xdr:to>
    <xdr:cxnSp macro="">
      <xdr:nvCxnSpPr>
        <xdr:cNvPr id="120" name="直線コネクタ 119"/>
        <xdr:cNvCxnSpPr/>
      </xdr:nvCxnSpPr>
      <xdr:spPr>
        <a:xfrm flipV="1">
          <a:off x="2019300" y="10111982"/>
          <a:ext cx="889000" cy="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17399</xdr:rowOff>
    </xdr:from>
    <xdr:to>
      <xdr:col>10</xdr:col>
      <xdr:colOff>114300</xdr:colOff>
      <xdr:row>59</xdr:row>
      <xdr:rowOff>24805</xdr:rowOff>
    </xdr:to>
    <xdr:cxnSp macro="">
      <xdr:nvCxnSpPr>
        <xdr:cNvPr id="123" name="直線コネクタ 122"/>
        <xdr:cNvCxnSpPr/>
      </xdr:nvCxnSpPr>
      <xdr:spPr>
        <a:xfrm>
          <a:off x="1130300" y="10132949"/>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11578</xdr:rowOff>
    </xdr:from>
    <xdr:to>
      <xdr:col>24</xdr:col>
      <xdr:colOff>114300</xdr:colOff>
      <xdr:row>58</xdr:row>
      <xdr:rowOff>113178</xdr:rowOff>
    </xdr:to>
    <xdr:sp macro="" textlink="">
      <xdr:nvSpPr>
        <xdr:cNvPr id="133" name="楕円 132"/>
        <xdr:cNvSpPr/>
      </xdr:nvSpPr>
      <xdr:spPr>
        <a:xfrm>
          <a:off x="4584700" y="99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97955</xdr:rowOff>
    </xdr:from>
    <xdr:ext cx="534377" cy="259045"/>
    <xdr:sp macro="" textlink="">
      <xdr:nvSpPr>
        <xdr:cNvPr id="134" name="物件費該当値テキスト"/>
        <xdr:cNvSpPr txBox="1"/>
      </xdr:nvSpPr>
      <xdr:spPr>
        <a:xfrm>
          <a:off x="4686300" y="98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90253</xdr:rowOff>
    </xdr:from>
    <xdr:to>
      <xdr:col>20</xdr:col>
      <xdr:colOff>38100</xdr:colOff>
      <xdr:row>59</xdr:row>
      <xdr:rowOff>20403</xdr:rowOff>
    </xdr:to>
    <xdr:sp macro="" textlink="">
      <xdr:nvSpPr>
        <xdr:cNvPr id="135" name="楕円 134"/>
        <xdr:cNvSpPr/>
      </xdr:nvSpPr>
      <xdr:spPr>
        <a:xfrm>
          <a:off x="3746500" y="100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11530</xdr:rowOff>
    </xdr:from>
    <xdr:ext cx="534377" cy="259045"/>
    <xdr:sp macro="" textlink="">
      <xdr:nvSpPr>
        <xdr:cNvPr id="136" name="テキスト ボックス 135"/>
        <xdr:cNvSpPr txBox="1"/>
      </xdr:nvSpPr>
      <xdr:spPr>
        <a:xfrm>
          <a:off x="3530111" y="1012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117082</xdr:rowOff>
    </xdr:from>
    <xdr:to>
      <xdr:col>15</xdr:col>
      <xdr:colOff>101600</xdr:colOff>
      <xdr:row>59</xdr:row>
      <xdr:rowOff>47232</xdr:rowOff>
    </xdr:to>
    <xdr:sp macro="" textlink="">
      <xdr:nvSpPr>
        <xdr:cNvPr id="137" name="楕円 136"/>
        <xdr:cNvSpPr/>
      </xdr:nvSpPr>
      <xdr:spPr>
        <a:xfrm>
          <a:off x="2857500" y="100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38359</xdr:rowOff>
    </xdr:from>
    <xdr:ext cx="534377" cy="259045"/>
    <xdr:sp macro="" textlink="">
      <xdr:nvSpPr>
        <xdr:cNvPr id="138" name="テキスト ボックス 137"/>
        <xdr:cNvSpPr txBox="1"/>
      </xdr:nvSpPr>
      <xdr:spPr>
        <a:xfrm>
          <a:off x="2641111" y="101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145455</xdr:rowOff>
    </xdr:from>
    <xdr:to>
      <xdr:col>10</xdr:col>
      <xdr:colOff>165100</xdr:colOff>
      <xdr:row>59</xdr:row>
      <xdr:rowOff>75605</xdr:rowOff>
    </xdr:to>
    <xdr:sp macro="" textlink="">
      <xdr:nvSpPr>
        <xdr:cNvPr id="139" name="楕円 138"/>
        <xdr:cNvSpPr/>
      </xdr:nvSpPr>
      <xdr:spPr>
        <a:xfrm>
          <a:off x="1968500" y="100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66732</xdr:rowOff>
    </xdr:from>
    <xdr:ext cx="534377" cy="259045"/>
    <xdr:sp macro="" textlink="">
      <xdr:nvSpPr>
        <xdr:cNvPr id="140" name="テキスト ボックス 139"/>
        <xdr:cNvSpPr txBox="1"/>
      </xdr:nvSpPr>
      <xdr:spPr>
        <a:xfrm>
          <a:off x="1752111" y="1018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138049</xdr:rowOff>
    </xdr:from>
    <xdr:to>
      <xdr:col>6</xdr:col>
      <xdr:colOff>38100</xdr:colOff>
      <xdr:row>59</xdr:row>
      <xdr:rowOff>68199</xdr:rowOff>
    </xdr:to>
    <xdr:sp macro="" textlink="">
      <xdr:nvSpPr>
        <xdr:cNvPr id="141" name="楕円 140"/>
        <xdr:cNvSpPr/>
      </xdr:nvSpPr>
      <xdr:spPr>
        <a:xfrm>
          <a:off x="1079500" y="100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59326</xdr:rowOff>
    </xdr:from>
    <xdr:ext cx="534377" cy="259045"/>
    <xdr:sp macro="" textlink="">
      <xdr:nvSpPr>
        <xdr:cNvPr id="142" name="テキスト ボックス 141"/>
        <xdr:cNvSpPr txBox="1"/>
      </xdr:nvSpPr>
      <xdr:spPr>
        <a:xfrm>
          <a:off x="863111" y="101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15056</xdr:rowOff>
    </xdr:from>
    <xdr:to>
      <xdr:col>24</xdr:col>
      <xdr:colOff>63500</xdr:colOff>
      <xdr:row>77</xdr:row>
      <xdr:rowOff>76969</xdr:rowOff>
    </xdr:to>
    <xdr:cxnSp macro="">
      <xdr:nvCxnSpPr>
        <xdr:cNvPr id="171" name="直線コネクタ 170"/>
        <xdr:cNvCxnSpPr/>
      </xdr:nvCxnSpPr>
      <xdr:spPr>
        <a:xfrm flipV="1">
          <a:off x="3797300" y="13216706"/>
          <a:ext cx="8382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160653</xdr:rowOff>
    </xdr:from>
    <xdr:ext cx="469744" cy="259045"/>
    <xdr:sp macro="" textlink="">
      <xdr:nvSpPr>
        <xdr:cNvPr id="172" name="維持補修費平均値テキスト"/>
        <xdr:cNvSpPr txBox="1"/>
      </xdr:nvSpPr>
      <xdr:spPr>
        <a:xfrm>
          <a:off x="4686300" y="13362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51784</xdr:rowOff>
    </xdr:from>
    <xdr:to>
      <xdr:col>19</xdr:col>
      <xdr:colOff>177800</xdr:colOff>
      <xdr:row>77</xdr:row>
      <xdr:rowOff>76969</xdr:rowOff>
    </xdr:to>
    <xdr:cxnSp macro="">
      <xdr:nvCxnSpPr>
        <xdr:cNvPr id="174" name="直線コネクタ 173"/>
        <xdr:cNvCxnSpPr/>
      </xdr:nvCxnSpPr>
      <xdr:spPr>
        <a:xfrm>
          <a:off x="2908300" y="13253434"/>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141755</xdr:rowOff>
    </xdr:from>
    <xdr:ext cx="469744" cy="259045"/>
    <xdr:sp macro="" textlink="">
      <xdr:nvSpPr>
        <xdr:cNvPr id="176" name="テキスト ボックス 175"/>
        <xdr:cNvSpPr txBox="1"/>
      </xdr:nvSpPr>
      <xdr:spPr>
        <a:xfrm>
          <a:off x="3562428" y="135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15836</xdr:rowOff>
    </xdr:from>
    <xdr:to>
      <xdr:col>15</xdr:col>
      <xdr:colOff>50800</xdr:colOff>
      <xdr:row>77</xdr:row>
      <xdr:rowOff>51784</xdr:rowOff>
    </xdr:to>
    <xdr:cxnSp macro="">
      <xdr:nvCxnSpPr>
        <xdr:cNvPr id="177" name="直線コネクタ 176"/>
        <xdr:cNvCxnSpPr/>
      </xdr:nvCxnSpPr>
      <xdr:spPr>
        <a:xfrm>
          <a:off x="2019300" y="13217486"/>
          <a:ext cx="889000" cy="3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135031</xdr:rowOff>
    </xdr:from>
    <xdr:ext cx="469744" cy="259045"/>
    <xdr:sp macro="" textlink="">
      <xdr:nvSpPr>
        <xdr:cNvPr id="179" name="テキスト ボックス 178"/>
        <xdr:cNvSpPr txBox="1"/>
      </xdr:nvSpPr>
      <xdr:spPr>
        <a:xfrm>
          <a:off x="2673428" y="135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15836</xdr:rowOff>
    </xdr:from>
    <xdr:to>
      <xdr:col>10</xdr:col>
      <xdr:colOff>114300</xdr:colOff>
      <xdr:row>77</xdr:row>
      <xdr:rowOff>54223</xdr:rowOff>
    </xdr:to>
    <xdr:cxnSp macro="">
      <xdr:nvCxnSpPr>
        <xdr:cNvPr id="180" name="直線コネクタ 179"/>
        <xdr:cNvCxnSpPr/>
      </xdr:nvCxnSpPr>
      <xdr:spPr>
        <a:xfrm flipV="1">
          <a:off x="1130300" y="13217486"/>
          <a:ext cx="889000" cy="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122401</xdr:rowOff>
    </xdr:from>
    <xdr:ext cx="469744" cy="259045"/>
    <xdr:sp macro="" textlink="">
      <xdr:nvSpPr>
        <xdr:cNvPr id="182" name="テキスト ボックス 181"/>
        <xdr:cNvSpPr txBox="1"/>
      </xdr:nvSpPr>
      <xdr:spPr>
        <a:xfrm>
          <a:off x="1784428" y="134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138916</xdr:rowOff>
    </xdr:from>
    <xdr:ext cx="469744" cy="259045"/>
    <xdr:sp macro="" textlink="">
      <xdr:nvSpPr>
        <xdr:cNvPr id="184" name="テキスト ボックス 183"/>
        <xdr:cNvSpPr txBox="1"/>
      </xdr:nvSpPr>
      <xdr:spPr>
        <a:xfrm>
          <a:off x="895428" y="1351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135706</xdr:rowOff>
    </xdr:from>
    <xdr:to>
      <xdr:col>24</xdr:col>
      <xdr:colOff>114300</xdr:colOff>
      <xdr:row>77</xdr:row>
      <xdr:rowOff>65856</xdr:rowOff>
    </xdr:to>
    <xdr:sp macro="" textlink="">
      <xdr:nvSpPr>
        <xdr:cNvPr id="190" name="楕円 189"/>
        <xdr:cNvSpPr/>
      </xdr:nvSpPr>
      <xdr:spPr>
        <a:xfrm>
          <a:off x="4584700" y="131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158583</xdr:rowOff>
    </xdr:from>
    <xdr:ext cx="534377" cy="259045"/>
    <xdr:sp macro="" textlink="">
      <xdr:nvSpPr>
        <xdr:cNvPr id="191" name="維持補修費該当値テキスト"/>
        <xdr:cNvSpPr txBox="1"/>
      </xdr:nvSpPr>
      <xdr:spPr>
        <a:xfrm>
          <a:off x="4686300" y="130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26169</xdr:rowOff>
    </xdr:from>
    <xdr:to>
      <xdr:col>20</xdr:col>
      <xdr:colOff>38100</xdr:colOff>
      <xdr:row>77</xdr:row>
      <xdr:rowOff>127769</xdr:rowOff>
    </xdr:to>
    <xdr:sp macro="" textlink="">
      <xdr:nvSpPr>
        <xdr:cNvPr id="192" name="楕円 191"/>
        <xdr:cNvSpPr/>
      </xdr:nvSpPr>
      <xdr:spPr>
        <a:xfrm>
          <a:off x="3746500" y="132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144296</xdr:rowOff>
    </xdr:from>
    <xdr:ext cx="534377" cy="259045"/>
    <xdr:sp macro="" textlink="">
      <xdr:nvSpPr>
        <xdr:cNvPr id="193" name="テキスト ボックス 192"/>
        <xdr:cNvSpPr txBox="1"/>
      </xdr:nvSpPr>
      <xdr:spPr>
        <a:xfrm>
          <a:off x="3530111" y="130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984</xdr:rowOff>
    </xdr:from>
    <xdr:to>
      <xdr:col>15</xdr:col>
      <xdr:colOff>101600</xdr:colOff>
      <xdr:row>77</xdr:row>
      <xdr:rowOff>102584</xdr:rowOff>
    </xdr:to>
    <xdr:sp macro="" textlink="">
      <xdr:nvSpPr>
        <xdr:cNvPr id="194" name="楕円 193"/>
        <xdr:cNvSpPr/>
      </xdr:nvSpPr>
      <xdr:spPr>
        <a:xfrm>
          <a:off x="2857500" y="132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119111</xdr:rowOff>
    </xdr:from>
    <xdr:ext cx="534377" cy="259045"/>
    <xdr:sp macro="" textlink="">
      <xdr:nvSpPr>
        <xdr:cNvPr id="195" name="テキスト ボックス 194"/>
        <xdr:cNvSpPr txBox="1"/>
      </xdr:nvSpPr>
      <xdr:spPr>
        <a:xfrm>
          <a:off x="2641111" y="129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136486</xdr:rowOff>
    </xdr:from>
    <xdr:to>
      <xdr:col>10</xdr:col>
      <xdr:colOff>165100</xdr:colOff>
      <xdr:row>77</xdr:row>
      <xdr:rowOff>66636</xdr:rowOff>
    </xdr:to>
    <xdr:sp macro="" textlink="">
      <xdr:nvSpPr>
        <xdr:cNvPr id="196" name="楕円 195"/>
        <xdr:cNvSpPr/>
      </xdr:nvSpPr>
      <xdr:spPr>
        <a:xfrm>
          <a:off x="1968500" y="131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83164</xdr:rowOff>
    </xdr:from>
    <xdr:ext cx="534377" cy="259045"/>
    <xdr:sp macro="" textlink="">
      <xdr:nvSpPr>
        <xdr:cNvPr id="197" name="テキスト ボックス 196"/>
        <xdr:cNvSpPr txBox="1"/>
      </xdr:nvSpPr>
      <xdr:spPr>
        <a:xfrm>
          <a:off x="1752111" y="129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3423</xdr:rowOff>
    </xdr:from>
    <xdr:to>
      <xdr:col>6</xdr:col>
      <xdr:colOff>38100</xdr:colOff>
      <xdr:row>77</xdr:row>
      <xdr:rowOff>105023</xdr:rowOff>
    </xdr:to>
    <xdr:sp macro="" textlink="">
      <xdr:nvSpPr>
        <xdr:cNvPr id="198" name="楕円 197"/>
        <xdr:cNvSpPr/>
      </xdr:nvSpPr>
      <xdr:spPr>
        <a:xfrm>
          <a:off x="1079500" y="13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121550</xdr:rowOff>
    </xdr:from>
    <xdr:ext cx="534377" cy="259045"/>
    <xdr:sp macro="" textlink="">
      <xdr:nvSpPr>
        <xdr:cNvPr id="199" name="テキスト ボックス 198"/>
        <xdr:cNvSpPr txBox="1"/>
      </xdr:nvSpPr>
      <xdr:spPr>
        <a:xfrm>
          <a:off x="863111" y="129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151426</xdr:rowOff>
    </xdr:from>
    <xdr:to>
      <xdr:col>24</xdr:col>
      <xdr:colOff>63500</xdr:colOff>
      <xdr:row>97</xdr:row>
      <xdr:rowOff>1496</xdr:rowOff>
    </xdr:to>
    <xdr:cxnSp macro="">
      <xdr:nvCxnSpPr>
        <xdr:cNvPr id="229" name="直線コネクタ 228"/>
        <xdr:cNvCxnSpPr/>
      </xdr:nvCxnSpPr>
      <xdr:spPr>
        <a:xfrm flipV="1">
          <a:off x="3797300" y="16610626"/>
          <a:ext cx="8382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1496</xdr:rowOff>
    </xdr:from>
    <xdr:to>
      <xdr:col>19</xdr:col>
      <xdr:colOff>177800</xdr:colOff>
      <xdr:row>97</xdr:row>
      <xdr:rowOff>35123</xdr:rowOff>
    </xdr:to>
    <xdr:cxnSp macro="">
      <xdr:nvCxnSpPr>
        <xdr:cNvPr id="232" name="直線コネクタ 231"/>
        <xdr:cNvCxnSpPr/>
      </xdr:nvCxnSpPr>
      <xdr:spPr>
        <a:xfrm flipV="1">
          <a:off x="2908300" y="16632146"/>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7516</xdr:rowOff>
    </xdr:from>
    <xdr:to>
      <xdr:col>15</xdr:col>
      <xdr:colOff>50800</xdr:colOff>
      <xdr:row>97</xdr:row>
      <xdr:rowOff>35123</xdr:rowOff>
    </xdr:to>
    <xdr:cxnSp macro="">
      <xdr:nvCxnSpPr>
        <xdr:cNvPr id="235" name="直線コネクタ 234"/>
        <xdr:cNvCxnSpPr/>
      </xdr:nvCxnSpPr>
      <xdr:spPr>
        <a:xfrm>
          <a:off x="2019300" y="16638166"/>
          <a:ext cx="8890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3501</xdr:rowOff>
    </xdr:from>
    <xdr:to>
      <xdr:col>10</xdr:col>
      <xdr:colOff>114300</xdr:colOff>
      <xdr:row>97</xdr:row>
      <xdr:rowOff>7516</xdr:rowOff>
    </xdr:to>
    <xdr:cxnSp macro="">
      <xdr:nvCxnSpPr>
        <xdr:cNvPr id="238" name="直線コネクタ 237"/>
        <xdr:cNvCxnSpPr/>
      </xdr:nvCxnSpPr>
      <xdr:spPr>
        <a:xfrm>
          <a:off x="1130300" y="16634151"/>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100626</xdr:rowOff>
    </xdr:from>
    <xdr:to>
      <xdr:col>24</xdr:col>
      <xdr:colOff>114300</xdr:colOff>
      <xdr:row>97</xdr:row>
      <xdr:rowOff>30776</xdr:rowOff>
    </xdr:to>
    <xdr:sp macro="" textlink="">
      <xdr:nvSpPr>
        <xdr:cNvPr id="248" name="楕円 247"/>
        <xdr:cNvSpPr/>
      </xdr:nvSpPr>
      <xdr:spPr>
        <a:xfrm>
          <a:off x="4584700" y="165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79053</xdr:rowOff>
    </xdr:from>
    <xdr:ext cx="599010" cy="259045"/>
    <xdr:sp macro="" textlink="">
      <xdr:nvSpPr>
        <xdr:cNvPr id="249" name="扶助費該当値テキスト"/>
        <xdr:cNvSpPr txBox="1"/>
      </xdr:nvSpPr>
      <xdr:spPr>
        <a:xfrm>
          <a:off x="4686300" y="1653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122146</xdr:rowOff>
    </xdr:from>
    <xdr:to>
      <xdr:col>20</xdr:col>
      <xdr:colOff>38100</xdr:colOff>
      <xdr:row>97</xdr:row>
      <xdr:rowOff>52296</xdr:rowOff>
    </xdr:to>
    <xdr:sp macro="" textlink="">
      <xdr:nvSpPr>
        <xdr:cNvPr id="250" name="楕円 249"/>
        <xdr:cNvSpPr/>
      </xdr:nvSpPr>
      <xdr:spPr>
        <a:xfrm>
          <a:off x="3746500" y="16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43423</xdr:rowOff>
    </xdr:from>
    <xdr:ext cx="599010" cy="259045"/>
    <xdr:sp macro="" textlink="">
      <xdr:nvSpPr>
        <xdr:cNvPr id="251" name="テキスト ボックス 250"/>
        <xdr:cNvSpPr txBox="1"/>
      </xdr:nvSpPr>
      <xdr:spPr>
        <a:xfrm>
          <a:off x="3497795" y="1667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155773</xdr:rowOff>
    </xdr:from>
    <xdr:to>
      <xdr:col>15</xdr:col>
      <xdr:colOff>101600</xdr:colOff>
      <xdr:row>97</xdr:row>
      <xdr:rowOff>85923</xdr:rowOff>
    </xdr:to>
    <xdr:sp macro="" textlink="">
      <xdr:nvSpPr>
        <xdr:cNvPr id="252" name="楕円 251"/>
        <xdr:cNvSpPr/>
      </xdr:nvSpPr>
      <xdr:spPr>
        <a:xfrm>
          <a:off x="2857500" y="1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77050</xdr:rowOff>
    </xdr:from>
    <xdr:ext cx="534377" cy="259045"/>
    <xdr:sp macro="" textlink="">
      <xdr:nvSpPr>
        <xdr:cNvPr id="253" name="テキスト ボックス 252"/>
        <xdr:cNvSpPr txBox="1"/>
      </xdr:nvSpPr>
      <xdr:spPr>
        <a:xfrm>
          <a:off x="2641111" y="1670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128166</xdr:rowOff>
    </xdr:from>
    <xdr:to>
      <xdr:col>10</xdr:col>
      <xdr:colOff>165100</xdr:colOff>
      <xdr:row>97</xdr:row>
      <xdr:rowOff>58316</xdr:rowOff>
    </xdr:to>
    <xdr:sp macro="" textlink="">
      <xdr:nvSpPr>
        <xdr:cNvPr id="254" name="楕円 253"/>
        <xdr:cNvSpPr/>
      </xdr:nvSpPr>
      <xdr:spPr>
        <a:xfrm>
          <a:off x="1968500" y="1658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49443</xdr:rowOff>
    </xdr:from>
    <xdr:ext cx="534377" cy="259045"/>
    <xdr:sp macro="" textlink="">
      <xdr:nvSpPr>
        <xdr:cNvPr id="255" name="テキスト ボックス 254"/>
        <xdr:cNvSpPr txBox="1"/>
      </xdr:nvSpPr>
      <xdr:spPr>
        <a:xfrm>
          <a:off x="1752111" y="1668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124151</xdr:rowOff>
    </xdr:from>
    <xdr:to>
      <xdr:col>6</xdr:col>
      <xdr:colOff>38100</xdr:colOff>
      <xdr:row>97</xdr:row>
      <xdr:rowOff>54301</xdr:rowOff>
    </xdr:to>
    <xdr:sp macro="" textlink="">
      <xdr:nvSpPr>
        <xdr:cNvPr id="256" name="楕円 255"/>
        <xdr:cNvSpPr/>
      </xdr:nvSpPr>
      <xdr:spPr>
        <a:xfrm>
          <a:off x="1079500" y="165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45428</xdr:rowOff>
    </xdr:from>
    <xdr:ext cx="599010" cy="259045"/>
    <xdr:sp macro="" textlink="">
      <xdr:nvSpPr>
        <xdr:cNvPr id="257" name="テキスト ボックス 256"/>
        <xdr:cNvSpPr txBox="1"/>
      </xdr:nvSpPr>
      <xdr:spPr>
        <a:xfrm>
          <a:off x="830795" y="166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171414</xdr:rowOff>
    </xdr:from>
    <xdr:to>
      <xdr:col>55</xdr:col>
      <xdr:colOff>0</xdr:colOff>
      <xdr:row>36</xdr:row>
      <xdr:rowOff>164179</xdr:rowOff>
    </xdr:to>
    <xdr:cxnSp macro="">
      <xdr:nvCxnSpPr>
        <xdr:cNvPr id="286" name="直線コネクタ 285"/>
        <xdr:cNvCxnSpPr/>
      </xdr:nvCxnSpPr>
      <xdr:spPr>
        <a:xfrm flipV="1">
          <a:off x="9639300" y="5829264"/>
          <a:ext cx="838200" cy="5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164179</xdr:rowOff>
    </xdr:from>
    <xdr:to>
      <xdr:col>50</xdr:col>
      <xdr:colOff>114300</xdr:colOff>
      <xdr:row>37</xdr:row>
      <xdr:rowOff>30612</xdr:rowOff>
    </xdr:to>
    <xdr:cxnSp macro="">
      <xdr:nvCxnSpPr>
        <xdr:cNvPr id="289" name="直線コネクタ 288"/>
        <xdr:cNvCxnSpPr/>
      </xdr:nvCxnSpPr>
      <xdr:spPr>
        <a:xfrm flipV="1">
          <a:off x="8750300" y="6336379"/>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xdr:cNvSpPr txBox="1"/>
      </xdr:nvSpPr>
      <xdr:spPr>
        <a:xfrm>
          <a:off x="9372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30612</xdr:rowOff>
    </xdr:from>
    <xdr:to>
      <xdr:col>45</xdr:col>
      <xdr:colOff>177800</xdr:colOff>
      <xdr:row>37</xdr:row>
      <xdr:rowOff>65477</xdr:rowOff>
    </xdr:to>
    <xdr:cxnSp macro="">
      <xdr:nvCxnSpPr>
        <xdr:cNvPr id="292" name="直線コネクタ 291"/>
        <xdr:cNvCxnSpPr/>
      </xdr:nvCxnSpPr>
      <xdr:spPr>
        <a:xfrm flipV="1">
          <a:off x="7861300" y="6374262"/>
          <a:ext cx="889000" cy="3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28568</xdr:rowOff>
    </xdr:from>
    <xdr:ext cx="534377" cy="259045"/>
    <xdr:sp macro="" textlink="">
      <xdr:nvSpPr>
        <xdr:cNvPr id="294" name="テキスト ボックス 293"/>
        <xdr:cNvSpPr txBox="1"/>
      </xdr:nvSpPr>
      <xdr:spPr>
        <a:xfrm>
          <a:off x="8483111" y="6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65477</xdr:rowOff>
    </xdr:from>
    <xdr:to>
      <xdr:col>41</xdr:col>
      <xdr:colOff>50800</xdr:colOff>
      <xdr:row>37</xdr:row>
      <xdr:rowOff>73063</xdr:rowOff>
    </xdr:to>
    <xdr:cxnSp macro="">
      <xdr:nvCxnSpPr>
        <xdr:cNvPr id="295" name="直線コネクタ 294"/>
        <xdr:cNvCxnSpPr/>
      </xdr:nvCxnSpPr>
      <xdr:spPr>
        <a:xfrm flipV="1">
          <a:off x="6972300" y="6409127"/>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120614</xdr:rowOff>
    </xdr:from>
    <xdr:to>
      <xdr:col>55</xdr:col>
      <xdr:colOff>50800</xdr:colOff>
      <xdr:row>34</xdr:row>
      <xdr:rowOff>50764</xdr:rowOff>
    </xdr:to>
    <xdr:sp macro="" textlink="">
      <xdr:nvSpPr>
        <xdr:cNvPr id="305" name="楕円 304"/>
        <xdr:cNvSpPr/>
      </xdr:nvSpPr>
      <xdr:spPr>
        <a:xfrm>
          <a:off x="10426700" y="57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143491</xdr:rowOff>
    </xdr:from>
    <xdr:ext cx="599010" cy="259045"/>
    <xdr:sp macro="" textlink="">
      <xdr:nvSpPr>
        <xdr:cNvPr id="306" name="補助費等該当値テキスト"/>
        <xdr:cNvSpPr txBox="1"/>
      </xdr:nvSpPr>
      <xdr:spPr>
        <a:xfrm>
          <a:off x="10528300" y="56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113379</xdr:rowOff>
    </xdr:from>
    <xdr:to>
      <xdr:col>50</xdr:col>
      <xdr:colOff>165100</xdr:colOff>
      <xdr:row>37</xdr:row>
      <xdr:rowOff>43529</xdr:rowOff>
    </xdr:to>
    <xdr:sp macro="" textlink="">
      <xdr:nvSpPr>
        <xdr:cNvPr id="307" name="楕円 306"/>
        <xdr:cNvSpPr/>
      </xdr:nvSpPr>
      <xdr:spPr>
        <a:xfrm>
          <a:off x="9588500" y="62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60056</xdr:rowOff>
    </xdr:from>
    <xdr:ext cx="599010" cy="259045"/>
    <xdr:sp macro="" textlink="">
      <xdr:nvSpPr>
        <xdr:cNvPr id="308" name="テキスト ボックス 307"/>
        <xdr:cNvSpPr txBox="1"/>
      </xdr:nvSpPr>
      <xdr:spPr>
        <a:xfrm>
          <a:off x="9339795" y="606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151262</xdr:rowOff>
    </xdr:from>
    <xdr:to>
      <xdr:col>46</xdr:col>
      <xdr:colOff>38100</xdr:colOff>
      <xdr:row>37</xdr:row>
      <xdr:rowOff>81412</xdr:rowOff>
    </xdr:to>
    <xdr:sp macro="" textlink="">
      <xdr:nvSpPr>
        <xdr:cNvPr id="309" name="楕円 308"/>
        <xdr:cNvSpPr/>
      </xdr:nvSpPr>
      <xdr:spPr>
        <a:xfrm>
          <a:off x="8699500" y="63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97939</xdr:rowOff>
    </xdr:from>
    <xdr:ext cx="534377" cy="259045"/>
    <xdr:sp macro="" textlink="">
      <xdr:nvSpPr>
        <xdr:cNvPr id="310" name="テキスト ボックス 309"/>
        <xdr:cNvSpPr txBox="1"/>
      </xdr:nvSpPr>
      <xdr:spPr>
        <a:xfrm>
          <a:off x="8483111" y="60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14677</xdr:rowOff>
    </xdr:from>
    <xdr:to>
      <xdr:col>41</xdr:col>
      <xdr:colOff>101600</xdr:colOff>
      <xdr:row>37</xdr:row>
      <xdr:rowOff>116277</xdr:rowOff>
    </xdr:to>
    <xdr:sp macro="" textlink="">
      <xdr:nvSpPr>
        <xdr:cNvPr id="311" name="楕円 310"/>
        <xdr:cNvSpPr/>
      </xdr:nvSpPr>
      <xdr:spPr>
        <a:xfrm>
          <a:off x="7810500" y="63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132804</xdr:rowOff>
    </xdr:from>
    <xdr:ext cx="534377" cy="259045"/>
    <xdr:sp macro="" textlink="">
      <xdr:nvSpPr>
        <xdr:cNvPr id="312" name="テキスト ボックス 311"/>
        <xdr:cNvSpPr txBox="1"/>
      </xdr:nvSpPr>
      <xdr:spPr>
        <a:xfrm>
          <a:off x="7594111" y="613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22263</xdr:rowOff>
    </xdr:from>
    <xdr:to>
      <xdr:col>36</xdr:col>
      <xdr:colOff>165100</xdr:colOff>
      <xdr:row>37</xdr:row>
      <xdr:rowOff>123863</xdr:rowOff>
    </xdr:to>
    <xdr:sp macro="" textlink="">
      <xdr:nvSpPr>
        <xdr:cNvPr id="313" name="楕円 312"/>
        <xdr:cNvSpPr/>
      </xdr:nvSpPr>
      <xdr:spPr>
        <a:xfrm>
          <a:off x="6921500" y="63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140390</xdr:rowOff>
    </xdr:from>
    <xdr:ext cx="534377" cy="259045"/>
    <xdr:sp macro="" textlink="">
      <xdr:nvSpPr>
        <xdr:cNvPr id="314" name="テキスト ボックス 313"/>
        <xdr:cNvSpPr txBox="1"/>
      </xdr:nvSpPr>
      <xdr:spPr>
        <a:xfrm>
          <a:off x="6705111" y="61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165038</xdr:rowOff>
    </xdr:from>
    <xdr:to>
      <xdr:col>55</xdr:col>
      <xdr:colOff>0</xdr:colOff>
      <xdr:row>58</xdr:row>
      <xdr:rowOff>1630</xdr:rowOff>
    </xdr:to>
    <xdr:cxnSp macro="">
      <xdr:nvCxnSpPr>
        <xdr:cNvPr id="341" name="直線コネクタ 340"/>
        <xdr:cNvCxnSpPr/>
      </xdr:nvCxnSpPr>
      <xdr:spPr>
        <a:xfrm>
          <a:off x="9639300" y="9937688"/>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165038</xdr:rowOff>
    </xdr:from>
    <xdr:to>
      <xdr:col>50</xdr:col>
      <xdr:colOff>114300</xdr:colOff>
      <xdr:row>57</xdr:row>
      <xdr:rowOff>169656</xdr:rowOff>
    </xdr:to>
    <xdr:cxnSp macro="">
      <xdr:nvCxnSpPr>
        <xdr:cNvPr id="344" name="直線コネクタ 343"/>
        <xdr:cNvCxnSpPr/>
      </xdr:nvCxnSpPr>
      <xdr:spPr>
        <a:xfrm flipV="1">
          <a:off x="8750300" y="9937688"/>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167882</xdr:rowOff>
    </xdr:from>
    <xdr:to>
      <xdr:col>45</xdr:col>
      <xdr:colOff>177800</xdr:colOff>
      <xdr:row>57</xdr:row>
      <xdr:rowOff>169656</xdr:rowOff>
    </xdr:to>
    <xdr:cxnSp macro="">
      <xdr:nvCxnSpPr>
        <xdr:cNvPr id="347" name="直線コネクタ 346"/>
        <xdr:cNvCxnSpPr/>
      </xdr:nvCxnSpPr>
      <xdr:spPr>
        <a:xfrm>
          <a:off x="7861300" y="9940532"/>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114312</xdr:rowOff>
    </xdr:from>
    <xdr:to>
      <xdr:col>41</xdr:col>
      <xdr:colOff>50800</xdr:colOff>
      <xdr:row>57</xdr:row>
      <xdr:rowOff>167882</xdr:rowOff>
    </xdr:to>
    <xdr:cxnSp macro="">
      <xdr:nvCxnSpPr>
        <xdr:cNvPr id="350" name="直線コネクタ 349"/>
        <xdr:cNvCxnSpPr/>
      </xdr:nvCxnSpPr>
      <xdr:spPr>
        <a:xfrm>
          <a:off x="6972300" y="9886962"/>
          <a:ext cx="889000" cy="5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122280</xdr:rowOff>
    </xdr:from>
    <xdr:to>
      <xdr:col>55</xdr:col>
      <xdr:colOff>50800</xdr:colOff>
      <xdr:row>58</xdr:row>
      <xdr:rowOff>52430</xdr:rowOff>
    </xdr:to>
    <xdr:sp macro="" textlink="">
      <xdr:nvSpPr>
        <xdr:cNvPr id="360" name="楕円 359"/>
        <xdr:cNvSpPr/>
      </xdr:nvSpPr>
      <xdr:spPr>
        <a:xfrm>
          <a:off x="10426700" y="98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37207</xdr:rowOff>
    </xdr:from>
    <xdr:ext cx="534377" cy="259045"/>
    <xdr:sp macro="" textlink="">
      <xdr:nvSpPr>
        <xdr:cNvPr id="361" name="普通建設事業費該当値テキスト"/>
        <xdr:cNvSpPr txBox="1"/>
      </xdr:nvSpPr>
      <xdr:spPr>
        <a:xfrm>
          <a:off x="10528300" y="980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114238</xdr:rowOff>
    </xdr:from>
    <xdr:to>
      <xdr:col>50</xdr:col>
      <xdr:colOff>165100</xdr:colOff>
      <xdr:row>58</xdr:row>
      <xdr:rowOff>44388</xdr:rowOff>
    </xdr:to>
    <xdr:sp macro="" textlink="">
      <xdr:nvSpPr>
        <xdr:cNvPr id="362" name="楕円 361"/>
        <xdr:cNvSpPr/>
      </xdr:nvSpPr>
      <xdr:spPr>
        <a:xfrm>
          <a:off x="9588500" y="98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35515</xdr:rowOff>
    </xdr:from>
    <xdr:ext cx="534377" cy="259045"/>
    <xdr:sp macro="" textlink="">
      <xdr:nvSpPr>
        <xdr:cNvPr id="363" name="テキスト ボックス 362"/>
        <xdr:cNvSpPr txBox="1"/>
      </xdr:nvSpPr>
      <xdr:spPr>
        <a:xfrm>
          <a:off x="9372111" y="99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118856</xdr:rowOff>
    </xdr:from>
    <xdr:to>
      <xdr:col>46</xdr:col>
      <xdr:colOff>38100</xdr:colOff>
      <xdr:row>58</xdr:row>
      <xdr:rowOff>49006</xdr:rowOff>
    </xdr:to>
    <xdr:sp macro="" textlink="">
      <xdr:nvSpPr>
        <xdr:cNvPr id="364" name="楕円 363"/>
        <xdr:cNvSpPr/>
      </xdr:nvSpPr>
      <xdr:spPr>
        <a:xfrm>
          <a:off x="8699500" y="989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40133</xdr:rowOff>
    </xdr:from>
    <xdr:ext cx="534377" cy="259045"/>
    <xdr:sp macro="" textlink="">
      <xdr:nvSpPr>
        <xdr:cNvPr id="365" name="テキスト ボックス 364"/>
        <xdr:cNvSpPr txBox="1"/>
      </xdr:nvSpPr>
      <xdr:spPr>
        <a:xfrm>
          <a:off x="8483111" y="998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117082</xdr:rowOff>
    </xdr:from>
    <xdr:to>
      <xdr:col>41</xdr:col>
      <xdr:colOff>101600</xdr:colOff>
      <xdr:row>58</xdr:row>
      <xdr:rowOff>47232</xdr:rowOff>
    </xdr:to>
    <xdr:sp macro="" textlink="">
      <xdr:nvSpPr>
        <xdr:cNvPr id="366" name="楕円 365"/>
        <xdr:cNvSpPr/>
      </xdr:nvSpPr>
      <xdr:spPr>
        <a:xfrm>
          <a:off x="7810500" y="98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38359</xdr:rowOff>
    </xdr:from>
    <xdr:ext cx="534377" cy="259045"/>
    <xdr:sp macro="" textlink="">
      <xdr:nvSpPr>
        <xdr:cNvPr id="367" name="テキスト ボックス 366"/>
        <xdr:cNvSpPr txBox="1"/>
      </xdr:nvSpPr>
      <xdr:spPr>
        <a:xfrm>
          <a:off x="7594111" y="9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63512</xdr:rowOff>
    </xdr:from>
    <xdr:to>
      <xdr:col>36</xdr:col>
      <xdr:colOff>165100</xdr:colOff>
      <xdr:row>57</xdr:row>
      <xdr:rowOff>165112</xdr:rowOff>
    </xdr:to>
    <xdr:sp macro="" textlink="">
      <xdr:nvSpPr>
        <xdr:cNvPr id="368" name="楕円 367"/>
        <xdr:cNvSpPr/>
      </xdr:nvSpPr>
      <xdr:spPr>
        <a:xfrm>
          <a:off x="6921500" y="98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156239</xdr:rowOff>
    </xdr:from>
    <xdr:ext cx="534377" cy="259045"/>
    <xdr:sp macro="" textlink="">
      <xdr:nvSpPr>
        <xdr:cNvPr id="369" name="テキスト ボックス 368"/>
        <xdr:cNvSpPr txBox="1"/>
      </xdr:nvSpPr>
      <xdr:spPr>
        <a:xfrm>
          <a:off x="6705111" y="99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12593</xdr:rowOff>
    </xdr:from>
    <xdr:to>
      <xdr:col>55</xdr:col>
      <xdr:colOff>0</xdr:colOff>
      <xdr:row>78</xdr:row>
      <xdr:rowOff>23909</xdr:rowOff>
    </xdr:to>
    <xdr:cxnSp macro="">
      <xdr:nvCxnSpPr>
        <xdr:cNvPr id="394" name="直線コネクタ 393"/>
        <xdr:cNvCxnSpPr/>
      </xdr:nvCxnSpPr>
      <xdr:spPr>
        <a:xfrm>
          <a:off x="9639300" y="13385693"/>
          <a:ext cx="8382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11323</xdr:rowOff>
    </xdr:from>
    <xdr:to>
      <xdr:col>50</xdr:col>
      <xdr:colOff>114300</xdr:colOff>
      <xdr:row>78</xdr:row>
      <xdr:rowOff>12593</xdr:rowOff>
    </xdr:to>
    <xdr:cxnSp macro="">
      <xdr:nvCxnSpPr>
        <xdr:cNvPr id="397" name="直線コネクタ 396"/>
        <xdr:cNvCxnSpPr/>
      </xdr:nvCxnSpPr>
      <xdr:spPr>
        <a:xfrm>
          <a:off x="8750300" y="1338442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7660</xdr:rowOff>
    </xdr:from>
    <xdr:to>
      <xdr:col>45</xdr:col>
      <xdr:colOff>177800</xdr:colOff>
      <xdr:row>78</xdr:row>
      <xdr:rowOff>11323</xdr:rowOff>
    </xdr:to>
    <xdr:cxnSp macro="">
      <xdr:nvCxnSpPr>
        <xdr:cNvPr id="400" name="直線コネクタ 399"/>
        <xdr:cNvCxnSpPr/>
      </xdr:nvCxnSpPr>
      <xdr:spPr>
        <a:xfrm>
          <a:off x="7861300" y="13380760"/>
          <a:ext cx="889000" cy="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7660</xdr:rowOff>
    </xdr:from>
    <xdr:to>
      <xdr:col>41</xdr:col>
      <xdr:colOff>50800</xdr:colOff>
      <xdr:row>78</xdr:row>
      <xdr:rowOff>19371</xdr:rowOff>
    </xdr:to>
    <xdr:cxnSp macro="">
      <xdr:nvCxnSpPr>
        <xdr:cNvPr id="403" name="直線コネクタ 402"/>
        <xdr:cNvCxnSpPr/>
      </xdr:nvCxnSpPr>
      <xdr:spPr>
        <a:xfrm flipV="1">
          <a:off x="6972300" y="13380760"/>
          <a:ext cx="889000" cy="1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144559</xdr:rowOff>
    </xdr:from>
    <xdr:to>
      <xdr:col>55</xdr:col>
      <xdr:colOff>50800</xdr:colOff>
      <xdr:row>78</xdr:row>
      <xdr:rowOff>74709</xdr:rowOff>
    </xdr:to>
    <xdr:sp macro="" textlink="">
      <xdr:nvSpPr>
        <xdr:cNvPr id="413" name="楕円 412"/>
        <xdr:cNvSpPr/>
      </xdr:nvSpPr>
      <xdr:spPr>
        <a:xfrm>
          <a:off x="10426700" y="133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59486</xdr:rowOff>
    </xdr:from>
    <xdr:ext cx="378565" cy="259045"/>
    <xdr:sp macro="" textlink="">
      <xdr:nvSpPr>
        <xdr:cNvPr id="414" name="普通建設事業費 （ うち新規整備　）該当値テキスト"/>
        <xdr:cNvSpPr txBox="1"/>
      </xdr:nvSpPr>
      <xdr:spPr>
        <a:xfrm>
          <a:off x="10528300" y="1326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133243</xdr:rowOff>
    </xdr:from>
    <xdr:to>
      <xdr:col>50</xdr:col>
      <xdr:colOff>165100</xdr:colOff>
      <xdr:row>78</xdr:row>
      <xdr:rowOff>63393</xdr:rowOff>
    </xdr:to>
    <xdr:sp macro="" textlink="">
      <xdr:nvSpPr>
        <xdr:cNvPr id="415" name="楕円 414"/>
        <xdr:cNvSpPr/>
      </xdr:nvSpPr>
      <xdr:spPr>
        <a:xfrm>
          <a:off x="9588500" y="133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54520</xdr:rowOff>
    </xdr:from>
    <xdr:ext cx="469744" cy="259045"/>
    <xdr:sp macro="" textlink="">
      <xdr:nvSpPr>
        <xdr:cNvPr id="416" name="テキスト ボックス 415"/>
        <xdr:cNvSpPr txBox="1"/>
      </xdr:nvSpPr>
      <xdr:spPr>
        <a:xfrm>
          <a:off x="9404428" y="1342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131973</xdr:rowOff>
    </xdr:from>
    <xdr:to>
      <xdr:col>46</xdr:col>
      <xdr:colOff>38100</xdr:colOff>
      <xdr:row>78</xdr:row>
      <xdr:rowOff>62123</xdr:rowOff>
    </xdr:to>
    <xdr:sp macro="" textlink="">
      <xdr:nvSpPr>
        <xdr:cNvPr id="417" name="楕円 416"/>
        <xdr:cNvSpPr/>
      </xdr:nvSpPr>
      <xdr:spPr>
        <a:xfrm>
          <a:off x="8699500" y="133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53250</xdr:rowOff>
    </xdr:from>
    <xdr:ext cx="469744" cy="259045"/>
    <xdr:sp macro="" textlink="">
      <xdr:nvSpPr>
        <xdr:cNvPr id="418" name="テキスト ボックス 417"/>
        <xdr:cNvSpPr txBox="1"/>
      </xdr:nvSpPr>
      <xdr:spPr>
        <a:xfrm>
          <a:off x="8515428" y="134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128310</xdr:rowOff>
    </xdr:from>
    <xdr:to>
      <xdr:col>41</xdr:col>
      <xdr:colOff>101600</xdr:colOff>
      <xdr:row>78</xdr:row>
      <xdr:rowOff>58460</xdr:rowOff>
    </xdr:to>
    <xdr:sp macro="" textlink="">
      <xdr:nvSpPr>
        <xdr:cNvPr id="419" name="楕円 418"/>
        <xdr:cNvSpPr/>
      </xdr:nvSpPr>
      <xdr:spPr>
        <a:xfrm>
          <a:off x="7810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49587</xdr:rowOff>
    </xdr:from>
    <xdr:ext cx="469744" cy="259045"/>
    <xdr:sp macro="" textlink="">
      <xdr:nvSpPr>
        <xdr:cNvPr id="420" name="テキスト ボックス 419"/>
        <xdr:cNvSpPr txBox="1"/>
      </xdr:nvSpPr>
      <xdr:spPr>
        <a:xfrm>
          <a:off x="7626428" y="134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140021</xdr:rowOff>
    </xdr:from>
    <xdr:to>
      <xdr:col>36</xdr:col>
      <xdr:colOff>165100</xdr:colOff>
      <xdr:row>78</xdr:row>
      <xdr:rowOff>70171</xdr:rowOff>
    </xdr:to>
    <xdr:sp macro="" textlink="">
      <xdr:nvSpPr>
        <xdr:cNvPr id="421" name="楕円 420"/>
        <xdr:cNvSpPr/>
      </xdr:nvSpPr>
      <xdr:spPr>
        <a:xfrm>
          <a:off x="6921500" y="133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61298</xdr:rowOff>
    </xdr:from>
    <xdr:ext cx="469744" cy="259045"/>
    <xdr:sp macro="" textlink="">
      <xdr:nvSpPr>
        <xdr:cNvPr id="422" name="テキスト ボックス 421"/>
        <xdr:cNvSpPr txBox="1"/>
      </xdr:nvSpPr>
      <xdr:spPr>
        <a:xfrm>
          <a:off x="6737428" y="1343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42783</xdr:rowOff>
    </xdr:from>
    <xdr:to>
      <xdr:col>55</xdr:col>
      <xdr:colOff>0</xdr:colOff>
      <xdr:row>98</xdr:row>
      <xdr:rowOff>84017</xdr:rowOff>
    </xdr:to>
    <xdr:cxnSp macro="">
      <xdr:nvCxnSpPr>
        <xdr:cNvPr id="455" name="直線コネクタ 454"/>
        <xdr:cNvCxnSpPr/>
      </xdr:nvCxnSpPr>
      <xdr:spPr>
        <a:xfrm flipV="1">
          <a:off x="9639300" y="16844883"/>
          <a:ext cx="838200" cy="4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58652</xdr:rowOff>
    </xdr:from>
    <xdr:to>
      <xdr:col>50</xdr:col>
      <xdr:colOff>114300</xdr:colOff>
      <xdr:row>98</xdr:row>
      <xdr:rowOff>84017</xdr:rowOff>
    </xdr:to>
    <xdr:cxnSp macro="">
      <xdr:nvCxnSpPr>
        <xdr:cNvPr id="458" name="直線コネクタ 457"/>
        <xdr:cNvCxnSpPr/>
      </xdr:nvCxnSpPr>
      <xdr:spPr>
        <a:xfrm>
          <a:off x="8750300" y="16860752"/>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58652</xdr:rowOff>
    </xdr:from>
    <xdr:to>
      <xdr:col>45</xdr:col>
      <xdr:colOff>177800</xdr:colOff>
      <xdr:row>98</xdr:row>
      <xdr:rowOff>120869</xdr:rowOff>
    </xdr:to>
    <xdr:cxnSp macro="">
      <xdr:nvCxnSpPr>
        <xdr:cNvPr id="461" name="直線コネクタ 460"/>
        <xdr:cNvCxnSpPr/>
      </xdr:nvCxnSpPr>
      <xdr:spPr>
        <a:xfrm flipV="1">
          <a:off x="7861300" y="16860752"/>
          <a:ext cx="889000" cy="6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148692</xdr:rowOff>
    </xdr:from>
    <xdr:to>
      <xdr:col>41</xdr:col>
      <xdr:colOff>50800</xdr:colOff>
      <xdr:row>98</xdr:row>
      <xdr:rowOff>120869</xdr:rowOff>
    </xdr:to>
    <xdr:cxnSp macro="">
      <xdr:nvCxnSpPr>
        <xdr:cNvPr id="464" name="直線コネクタ 463"/>
        <xdr:cNvCxnSpPr/>
      </xdr:nvCxnSpPr>
      <xdr:spPr>
        <a:xfrm>
          <a:off x="6972300" y="16779342"/>
          <a:ext cx="889000" cy="1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163433</xdr:rowOff>
    </xdr:from>
    <xdr:to>
      <xdr:col>55</xdr:col>
      <xdr:colOff>50800</xdr:colOff>
      <xdr:row>98</xdr:row>
      <xdr:rowOff>93583</xdr:rowOff>
    </xdr:to>
    <xdr:sp macro="" textlink="">
      <xdr:nvSpPr>
        <xdr:cNvPr id="474" name="楕円 473"/>
        <xdr:cNvSpPr/>
      </xdr:nvSpPr>
      <xdr:spPr>
        <a:xfrm>
          <a:off x="10426700" y="167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141860</xdr:rowOff>
    </xdr:from>
    <xdr:ext cx="534377" cy="259045"/>
    <xdr:sp macro="" textlink="">
      <xdr:nvSpPr>
        <xdr:cNvPr id="475" name="普通建設事業費 （ うち更新整備　）該当値テキスト"/>
        <xdr:cNvSpPr txBox="1"/>
      </xdr:nvSpPr>
      <xdr:spPr>
        <a:xfrm>
          <a:off x="10528300" y="1677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33217</xdr:rowOff>
    </xdr:from>
    <xdr:to>
      <xdr:col>50</xdr:col>
      <xdr:colOff>165100</xdr:colOff>
      <xdr:row>98</xdr:row>
      <xdr:rowOff>134817</xdr:rowOff>
    </xdr:to>
    <xdr:sp macro="" textlink="">
      <xdr:nvSpPr>
        <xdr:cNvPr id="476" name="楕円 475"/>
        <xdr:cNvSpPr/>
      </xdr:nvSpPr>
      <xdr:spPr>
        <a:xfrm>
          <a:off x="9588500" y="168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125944</xdr:rowOff>
    </xdr:from>
    <xdr:ext cx="534377" cy="259045"/>
    <xdr:sp macro="" textlink="">
      <xdr:nvSpPr>
        <xdr:cNvPr id="477" name="テキスト ボックス 476"/>
        <xdr:cNvSpPr txBox="1"/>
      </xdr:nvSpPr>
      <xdr:spPr>
        <a:xfrm>
          <a:off x="9372111" y="1692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7852</xdr:rowOff>
    </xdr:from>
    <xdr:to>
      <xdr:col>46</xdr:col>
      <xdr:colOff>38100</xdr:colOff>
      <xdr:row>98</xdr:row>
      <xdr:rowOff>109452</xdr:rowOff>
    </xdr:to>
    <xdr:sp macro="" textlink="">
      <xdr:nvSpPr>
        <xdr:cNvPr id="478" name="楕円 477"/>
        <xdr:cNvSpPr/>
      </xdr:nvSpPr>
      <xdr:spPr>
        <a:xfrm>
          <a:off x="8699500" y="168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100579</xdr:rowOff>
    </xdr:from>
    <xdr:ext cx="534377" cy="259045"/>
    <xdr:sp macro="" textlink="">
      <xdr:nvSpPr>
        <xdr:cNvPr id="479" name="テキスト ボックス 478"/>
        <xdr:cNvSpPr txBox="1"/>
      </xdr:nvSpPr>
      <xdr:spPr>
        <a:xfrm>
          <a:off x="8483111" y="169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70069</xdr:rowOff>
    </xdr:from>
    <xdr:to>
      <xdr:col>41</xdr:col>
      <xdr:colOff>101600</xdr:colOff>
      <xdr:row>99</xdr:row>
      <xdr:rowOff>219</xdr:rowOff>
    </xdr:to>
    <xdr:sp macro="" textlink="">
      <xdr:nvSpPr>
        <xdr:cNvPr id="480" name="楕円 479"/>
        <xdr:cNvSpPr/>
      </xdr:nvSpPr>
      <xdr:spPr>
        <a:xfrm>
          <a:off x="7810500" y="1687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162796</xdr:rowOff>
    </xdr:from>
    <xdr:ext cx="534377" cy="259045"/>
    <xdr:sp macro="" textlink="">
      <xdr:nvSpPr>
        <xdr:cNvPr id="481" name="テキスト ボックス 480"/>
        <xdr:cNvSpPr txBox="1"/>
      </xdr:nvSpPr>
      <xdr:spPr>
        <a:xfrm>
          <a:off x="7594111" y="169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97892</xdr:rowOff>
    </xdr:from>
    <xdr:to>
      <xdr:col>36</xdr:col>
      <xdr:colOff>165100</xdr:colOff>
      <xdr:row>98</xdr:row>
      <xdr:rowOff>28042</xdr:rowOff>
    </xdr:to>
    <xdr:sp macro="" textlink="">
      <xdr:nvSpPr>
        <xdr:cNvPr id="482" name="楕円 481"/>
        <xdr:cNvSpPr/>
      </xdr:nvSpPr>
      <xdr:spPr>
        <a:xfrm>
          <a:off x="6921500" y="167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19169</xdr:rowOff>
    </xdr:from>
    <xdr:ext cx="534377" cy="259045"/>
    <xdr:sp macro="" textlink="">
      <xdr:nvSpPr>
        <xdr:cNvPr id="483" name="テキスト ボックス 482"/>
        <xdr:cNvSpPr txBox="1"/>
      </xdr:nvSpPr>
      <xdr:spPr>
        <a:xfrm>
          <a:off x="6705111" y="168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2" name="直線コネクタ 51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29838</xdr:rowOff>
    </xdr:from>
    <xdr:to>
      <xdr:col>81</xdr:col>
      <xdr:colOff>50800</xdr:colOff>
      <xdr:row>39</xdr:row>
      <xdr:rowOff>44450</xdr:rowOff>
    </xdr:to>
    <xdr:cxnSp macro="">
      <xdr:nvCxnSpPr>
        <xdr:cNvPr id="515" name="直線コネクタ 514"/>
        <xdr:cNvCxnSpPr/>
      </xdr:nvCxnSpPr>
      <xdr:spPr>
        <a:xfrm>
          <a:off x="14592300" y="6716388"/>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29838</xdr:rowOff>
    </xdr:from>
    <xdr:to>
      <xdr:col>76</xdr:col>
      <xdr:colOff>114300</xdr:colOff>
      <xdr:row>39</xdr:row>
      <xdr:rowOff>38868</xdr:rowOff>
    </xdr:to>
    <xdr:cxnSp macro="">
      <xdr:nvCxnSpPr>
        <xdr:cNvPr id="518" name="直線コネクタ 517"/>
        <xdr:cNvCxnSpPr/>
      </xdr:nvCxnSpPr>
      <xdr:spPr>
        <a:xfrm flipV="1">
          <a:off x="13703300" y="6716388"/>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28543</xdr:rowOff>
    </xdr:from>
    <xdr:to>
      <xdr:col>71</xdr:col>
      <xdr:colOff>177800</xdr:colOff>
      <xdr:row>39</xdr:row>
      <xdr:rowOff>38868</xdr:rowOff>
    </xdr:to>
    <xdr:cxnSp macro="">
      <xdr:nvCxnSpPr>
        <xdr:cNvPr id="521" name="直線コネクタ 520"/>
        <xdr:cNvCxnSpPr/>
      </xdr:nvCxnSpPr>
      <xdr:spPr>
        <a:xfrm>
          <a:off x="12814300" y="6715093"/>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1" name="楕円 53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3" name="楕円 53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4" name="テキスト ボックス 53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150488</xdr:rowOff>
    </xdr:from>
    <xdr:to>
      <xdr:col>76</xdr:col>
      <xdr:colOff>165100</xdr:colOff>
      <xdr:row>39</xdr:row>
      <xdr:rowOff>80638</xdr:rowOff>
    </xdr:to>
    <xdr:sp macro="" textlink="">
      <xdr:nvSpPr>
        <xdr:cNvPr id="535" name="楕円 534"/>
        <xdr:cNvSpPr/>
      </xdr:nvSpPr>
      <xdr:spPr>
        <a:xfrm>
          <a:off x="14541500" y="66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71765</xdr:rowOff>
    </xdr:from>
    <xdr:ext cx="378565" cy="259045"/>
    <xdr:sp macro="" textlink="">
      <xdr:nvSpPr>
        <xdr:cNvPr id="536" name="テキスト ボックス 535"/>
        <xdr:cNvSpPr txBox="1"/>
      </xdr:nvSpPr>
      <xdr:spPr>
        <a:xfrm>
          <a:off x="14403017" y="675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159518</xdr:rowOff>
    </xdr:from>
    <xdr:to>
      <xdr:col>72</xdr:col>
      <xdr:colOff>38100</xdr:colOff>
      <xdr:row>39</xdr:row>
      <xdr:rowOff>89668</xdr:rowOff>
    </xdr:to>
    <xdr:sp macro="" textlink="">
      <xdr:nvSpPr>
        <xdr:cNvPr id="537" name="楕円 536"/>
        <xdr:cNvSpPr/>
      </xdr:nvSpPr>
      <xdr:spPr>
        <a:xfrm>
          <a:off x="13652500" y="66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80795</xdr:rowOff>
    </xdr:from>
    <xdr:ext cx="378565" cy="259045"/>
    <xdr:sp macro="" textlink="">
      <xdr:nvSpPr>
        <xdr:cNvPr id="538" name="テキスト ボックス 537"/>
        <xdr:cNvSpPr txBox="1"/>
      </xdr:nvSpPr>
      <xdr:spPr>
        <a:xfrm>
          <a:off x="13514017" y="6767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149193</xdr:rowOff>
    </xdr:from>
    <xdr:to>
      <xdr:col>67</xdr:col>
      <xdr:colOff>101600</xdr:colOff>
      <xdr:row>39</xdr:row>
      <xdr:rowOff>79343</xdr:rowOff>
    </xdr:to>
    <xdr:sp macro="" textlink="">
      <xdr:nvSpPr>
        <xdr:cNvPr id="539" name="楕円 538"/>
        <xdr:cNvSpPr/>
      </xdr:nvSpPr>
      <xdr:spPr>
        <a:xfrm>
          <a:off x="12763500" y="66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70470</xdr:rowOff>
    </xdr:from>
    <xdr:ext cx="378565" cy="259045"/>
    <xdr:sp macro="" textlink="">
      <xdr:nvSpPr>
        <xdr:cNvPr id="540" name="テキスト ボックス 539"/>
        <xdr:cNvSpPr txBox="1"/>
      </xdr:nvSpPr>
      <xdr:spPr>
        <a:xfrm>
          <a:off x="12625017" y="6757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45386</xdr:rowOff>
    </xdr:from>
    <xdr:to>
      <xdr:col>85</xdr:col>
      <xdr:colOff>127000</xdr:colOff>
      <xdr:row>78</xdr:row>
      <xdr:rowOff>59167</xdr:rowOff>
    </xdr:to>
    <xdr:cxnSp macro="">
      <xdr:nvCxnSpPr>
        <xdr:cNvPr id="621" name="直線コネクタ 620"/>
        <xdr:cNvCxnSpPr/>
      </xdr:nvCxnSpPr>
      <xdr:spPr>
        <a:xfrm>
          <a:off x="15481300" y="13418486"/>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42371</xdr:rowOff>
    </xdr:from>
    <xdr:to>
      <xdr:col>81</xdr:col>
      <xdr:colOff>50800</xdr:colOff>
      <xdr:row>78</xdr:row>
      <xdr:rowOff>45386</xdr:rowOff>
    </xdr:to>
    <xdr:cxnSp macro="">
      <xdr:nvCxnSpPr>
        <xdr:cNvPr id="624" name="直線コネクタ 623"/>
        <xdr:cNvCxnSpPr/>
      </xdr:nvCxnSpPr>
      <xdr:spPr>
        <a:xfrm>
          <a:off x="14592300" y="13415471"/>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20317</xdr:rowOff>
    </xdr:from>
    <xdr:to>
      <xdr:col>76</xdr:col>
      <xdr:colOff>114300</xdr:colOff>
      <xdr:row>78</xdr:row>
      <xdr:rowOff>42371</xdr:rowOff>
    </xdr:to>
    <xdr:cxnSp macro="">
      <xdr:nvCxnSpPr>
        <xdr:cNvPr id="627" name="直線コネクタ 626"/>
        <xdr:cNvCxnSpPr/>
      </xdr:nvCxnSpPr>
      <xdr:spPr>
        <a:xfrm>
          <a:off x="13703300" y="13393417"/>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154494</xdr:rowOff>
    </xdr:from>
    <xdr:to>
      <xdr:col>71</xdr:col>
      <xdr:colOff>177800</xdr:colOff>
      <xdr:row>78</xdr:row>
      <xdr:rowOff>20317</xdr:rowOff>
    </xdr:to>
    <xdr:cxnSp macro="">
      <xdr:nvCxnSpPr>
        <xdr:cNvPr id="630" name="直線コネクタ 629"/>
        <xdr:cNvCxnSpPr/>
      </xdr:nvCxnSpPr>
      <xdr:spPr>
        <a:xfrm>
          <a:off x="12814300" y="13356144"/>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8367</xdr:rowOff>
    </xdr:from>
    <xdr:to>
      <xdr:col>85</xdr:col>
      <xdr:colOff>177800</xdr:colOff>
      <xdr:row>78</xdr:row>
      <xdr:rowOff>109967</xdr:rowOff>
    </xdr:to>
    <xdr:sp macro="" textlink="">
      <xdr:nvSpPr>
        <xdr:cNvPr id="640" name="楕円 639"/>
        <xdr:cNvSpPr/>
      </xdr:nvSpPr>
      <xdr:spPr>
        <a:xfrm>
          <a:off x="16268700" y="133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158244</xdr:rowOff>
    </xdr:from>
    <xdr:ext cx="534377" cy="259045"/>
    <xdr:sp macro="" textlink="">
      <xdr:nvSpPr>
        <xdr:cNvPr id="641" name="公債費該当値テキスト"/>
        <xdr:cNvSpPr txBox="1"/>
      </xdr:nvSpPr>
      <xdr:spPr>
        <a:xfrm>
          <a:off x="16370300" y="1335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166036</xdr:rowOff>
    </xdr:from>
    <xdr:to>
      <xdr:col>81</xdr:col>
      <xdr:colOff>101600</xdr:colOff>
      <xdr:row>78</xdr:row>
      <xdr:rowOff>96186</xdr:rowOff>
    </xdr:to>
    <xdr:sp macro="" textlink="">
      <xdr:nvSpPr>
        <xdr:cNvPr id="642" name="楕円 641"/>
        <xdr:cNvSpPr/>
      </xdr:nvSpPr>
      <xdr:spPr>
        <a:xfrm>
          <a:off x="15430500" y="133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87313</xdr:rowOff>
    </xdr:from>
    <xdr:ext cx="534377" cy="259045"/>
    <xdr:sp macro="" textlink="">
      <xdr:nvSpPr>
        <xdr:cNvPr id="643" name="テキスト ボックス 642"/>
        <xdr:cNvSpPr txBox="1"/>
      </xdr:nvSpPr>
      <xdr:spPr>
        <a:xfrm>
          <a:off x="15214111" y="134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163021</xdr:rowOff>
    </xdr:from>
    <xdr:to>
      <xdr:col>76</xdr:col>
      <xdr:colOff>165100</xdr:colOff>
      <xdr:row>78</xdr:row>
      <xdr:rowOff>93171</xdr:rowOff>
    </xdr:to>
    <xdr:sp macro="" textlink="">
      <xdr:nvSpPr>
        <xdr:cNvPr id="644" name="楕円 643"/>
        <xdr:cNvSpPr/>
      </xdr:nvSpPr>
      <xdr:spPr>
        <a:xfrm>
          <a:off x="14541500" y="133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84298</xdr:rowOff>
    </xdr:from>
    <xdr:ext cx="534377" cy="259045"/>
    <xdr:sp macro="" textlink="">
      <xdr:nvSpPr>
        <xdr:cNvPr id="645" name="テキスト ボックス 644"/>
        <xdr:cNvSpPr txBox="1"/>
      </xdr:nvSpPr>
      <xdr:spPr>
        <a:xfrm>
          <a:off x="14325111" y="134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140967</xdr:rowOff>
    </xdr:from>
    <xdr:to>
      <xdr:col>72</xdr:col>
      <xdr:colOff>38100</xdr:colOff>
      <xdr:row>78</xdr:row>
      <xdr:rowOff>71117</xdr:rowOff>
    </xdr:to>
    <xdr:sp macro="" textlink="">
      <xdr:nvSpPr>
        <xdr:cNvPr id="646" name="楕円 645"/>
        <xdr:cNvSpPr/>
      </xdr:nvSpPr>
      <xdr:spPr>
        <a:xfrm>
          <a:off x="13652500" y="133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62244</xdr:rowOff>
    </xdr:from>
    <xdr:ext cx="534377" cy="259045"/>
    <xdr:sp macro="" textlink="">
      <xdr:nvSpPr>
        <xdr:cNvPr id="647" name="テキスト ボックス 646"/>
        <xdr:cNvSpPr txBox="1"/>
      </xdr:nvSpPr>
      <xdr:spPr>
        <a:xfrm>
          <a:off x="13436111" y="1343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103694</xdr:rowOff>
    </xdr:from>
    <xdr:to>
      <xdr:col>67</xdr:col>
      <xdr:colOff>101600</xdr:colOff>
      <xdr:row>78</xdr:row>
      <xdr:rowOff>33844</xdr:rowOff>
    </xdr:to>
    <xdr:sp macro="" textlink="">
      <xdr:nvSpPr>
        <xdr:cNvPr id="648" name="楕円 647"/>
        <xdr:cNvSpPr/>
      </xdr:nvSpPr>
      <xdr:spPr>
        <a:xfrm>
          <a:off x="12763500" y="1330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24971</xdr:rowOff>
    </xdr:from>
    <xdr:ext cx="534377" cy="259045"/>
    <xdr:sp macro="" textlink="">
      <xdr:nvSpPr>
        <xdr:cNvPr id="649" name="テキスト ボックス 648"/>
        <xdr:cNvSpPr txBox="1"/>
      </xdr:nvSpPr>
      <xdr:spPr>
        <a:xfrm>
          <a:off x="12547111" y="1339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170980</xdr:rowOff>
    </xdr:from>
    <xdr:to>
      <xdr:col>85</xdr:col>
      <xdr:colOff>127000</xdr:colOff>
      <xdr:row>98</xdr:row>
      <xdr:rowOff>69317</xdr:rowOff>
    </xdr:to>
    <xdr:cxnSp macro="">
      <xdr:nvCxnSpPr>
        <xdr:cNvPr id="678" name="直線コネクタ 677"/>
        <xdr:cNvCxnSpPr/>
      </xdr:nvCxnSpPr>
      <xdr:spPr>
        <a:xfrm flipV="1">
          <a:off x="15481300" y="16801630"/>
          <a:ext cx="838200" cy="6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69317</xdr:rowOff>
    </xdr:from>
    <xdr:to>
      <xdr:col>81</xdr:col>
      <xdr:colOff>50800</xdr:colOff>
      <xdr:row>98</xdr:row>
      <xdr:rowOff>94907</xdr:rowOff>
    </xdr:to>
    <xdr:cxnSp macro="">
      <xdr:nvCxnSpPr>
        <xdr:cNvPr id="681" name="直線コネクタ 680"/>
        <xdr:cNvCxnSpPr/>
      </xdr:nvCxnSpPr>
      <xdr:spPr>
        <a:xfrm flipV="1">
          <a:off x="14592300" y="16871417"/>
          <a:ext cx="8890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94907</xdr:rowOff>
    </xdr:from>
    <xdr:to>
      <xdr:col>76</xdr:col>
      <xdr:colOff>114300</xdr:colOff>
      <xdr:row>98</xdr:row>
      <xdr:rowOff>164046</xdr:rowOff>
    </xdr:to>
    <xdr:cxnSp macro="">
      <xdr:nvCxnSpPr>
        <xdr:cNvPr id="684" name="直線コネクタ 683"/>
        <xdr:cNvCxnSpPr/>
      </xdr:nvCxnSpPr>
      <xdr:spPr>
        <a:xfrm flipV="1">
          <a:off x="13703300" y="16897007"/>
          <a:ext cx="889000" cy="6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129730</xdr:rowOff>
    </xdr:from>
    <xdr:to>
      <xdr:col>71</xdr:col>
      <xdr:colOff>177800</xdr:colOff>
      <xdr:row>98</xdr:row>
      <xdr:rowOff>164046</xdr:rowOff>
    </xdr:to>
    <xdr:cxnSp macro="">
      <xdr:nvCxnSpPr>
        <xdr:cNvPr id="687" name="直線コネクタ 686"/>
        <xdr:cNvCxnSpPr/>
      </xdr:nvCxnSpPr>
      <xdr:spPr>
        <a:xfrm>
          <a:off x="12814300" y="16931830"/>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1" name="テキスト ボックス 690"/>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120180</xdr:rowOff>
    </xdr:from>
    <xdr:to>
      <xdr:col>85</xdr:col>
      <xdr:colOff>177800</xdr:colOff>
      <xdr:row>98</xdr:row>
      <xdr:rowOff>50330</xdr:rowOff>
    </xdr:to>
    <xdr:sp macro="" textlink="">
      <xdr:nvSpPr>
        <xdr:cNvPr id="697" name="楕円 696"/>
        <xdr:cNvSpPr/>
      </xdr:nvSpPr>
      <xdr:spPr>
        <a:xfrm>
          <a:off x="16268700" y="167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98607</xdr:rowOff>
    </xdr:from>
    <xdr:ext cx="534377" cy="259045"/>
    <xdr:sp macro="" textlink="">
      <xdr:nvSpPr>
        <xdr:cNvPr id="698" name="積立金該当値テキスト"/>
        <xdr:cNvSpPr txBox="1"/>
      </xdr:nvSpPr>
      <xdr:spPr>
        <a:xfrm>
          <a:off x="16370300" y="167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18517</xdr:rowOff>
    </xdr:from>
    <xdr:to>
      <xdr:col>81</xdr:col>
      <xdr:colOff>101600</xdr:colOff>
      <xdr:row>98</xdr:row>
      <xdr:rowOff>120117</xdr:rowOff>
    </xdr:to>
    <xdr:sp macro="" textlink="">
      <xdr:nvSpPr>
        <xdr:cNvPr id="699" name="楕円 698"/>
        <xdr:cNvSpPr/>
      </xdr:nvSpPr>
      <xdr:spPr>
        <a:xfrm>
          <a:off x="15430500" y="168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111244</xdr:rowOff>
    </xdr:from>
    <xdr:ext cx="534377" cy="259045"/>
    <xdr:sp macro="" textlink="">
      <xdr:nvSpPr>
        <xdr:cNvPr id="700" name="テキスト ボックス 699"/>
        <xdr:cNvSpPr txBox="1"/>
      </xdr:nvSpPr>
      <xdr:spPr>
        <a:xfrm>
          <a:off x="15214111" y="1691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44107</xdr:rowOff>
    </xdr:from>
    <xdr:to>
      <xdr:col>76</xdr:col>
      <xdr:colOff>165100</xdr:colOff>
      <xdr:row>98</xdr:row>
      <xdr:rowOff>145707</xdr:rowOff>
    </xdr:to>
    <xdr:sp macro="" textlink="">
      <xdr:nvSpPr>
        <xdr:cNvPr id="701" name="楕円 700"/>
        <xdr:cNvSpPr/>
      </xdr:nvSpPr>
      <xdr:spPr>
        <a:xfrm>
          <a:off x="14541500" y="168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136834</xdr:rowOff>
    </xdr:from>
    <xdr:ext cx="469744" cy="259045"/>
    <xdr:sp macro="" textlink="">
      <xdr:nvSpPr>
        <xdr:cNvPr id="702" name="テキスト ボックス 701"/>
        <xdr:cNvSpPr txBox="1"/>
      </xdr:nvSpPr>
      <xdr:spPr>
        <a:xfrm>
          <a:off x="14357428" y="1693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113246</xdr:rowOff>
    </xdr:from>
    <xdr:to>
      <xdr:col>72</xdr:col>
      <xdr:colOff>38100</xdr:colOff>
      <xdr:row>99</xdr:row>
      <xdr:rowOff>43396</xdr:rowOff>
    </xdr:to>
    <xdr:sp macro="" textlink="">
      <xdr:nvSpPr>
        <xdr:cNvPr id="703" name="楕円 702"/>
        <xdr:cNvSpPr/>
      </xdr:nvSpPr>
      <xdr:spPr>
        <a:xfrm>
          <a:off x="13652500" y="169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34523</xdr:rowOff>
    </xdr:from>
    <xdr:ext cx="469744" cy="259045"/>
    <xdr:sp macro="" textlink="">
      <xdr:nvSpPr>
        <xdr:cNvPr id="704" name="テキスト ボックス 703"/>
        <xdr:cNvSpPr txBox="1"/>
      </xdr:nvSpPr>
      <xdr:spPr>
        <a:xfrm>
          <a:off x="13468428" y="170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78930</xdr:rowOff>
    </xdr:from>
    <xdr:to>
      <xdr:col>67</xdr:col>
      <xdr:colOff>101600</xdr:colOff>
      <xdr:row>99</xdr:row>
      <xdr:rowOff>9080</xdr:rowOff>
    </xdr:to>
    <xdr:sp macro="" textlink="">
      <xdr:nvSpPr>
        <xdr:cNvPr id="705" name="楕円 704"/>
        <xdr:cNvSpPr/>
      </xdr:nvSpPr>
      <xdr:spPr>
        <a:xfrm>
          <a:off x="12763500" y="168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207</xdr:rowOff>
    </xdr:from>
    <xdr:ext cx="469744" cy="259045"/>
    <xdr:sp macro="" textlink="">
      <xdr:nvSpPr>
        <xdr:cNvPr id="706" name="テキスト ボックス 705"/>
        <xdr:cNvSpPr txBox="1"/>
      </xdr:nvSpPr>
      <xdr:spPr>
        <a:xfrm>
          <a:off x="12579428" y="169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51003</xdr:rowOff>
    </xdr:from>
    <xdr:to>
      <xdr:col>116</xdr:col>
      <xdr:colOff>63500</xdr:colOff>
      <xdr:row>37</xdr:row>
      <xdr:rowOff>112072</xdr:rowOff>
    </xdr:to>
    <xdr:cxnSp macro="">
      <xdr:nvCxnSpPr>
        <xdr:cNvPr id="737" name="直線コネクタ 736"/>
        <xdr:cNvCxnSpPr/>
      </xdr:nvCxnSpPr>
      <xdr:spPr>
        <a:xfrm>
          <a:off x="21323300" y="6394653"/>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59261</xdr:rowOff>
    </xdr:from>
    <xdr:ext cx="469744" cy="259045"/>
    <xdr:sp macro="" textlink="">
      <xdr:nvSpPr>
        <xdr:cNvPr id="738" name="投資及び出資金平均値テキスト"/>
        <xdr:cNvSpPr txBox="1"/>
      </xdr:nvSpPr>
      <xdr:spPr>
        <a:xfrm>
          <a:off x="22212300" y="657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51003</xdr:rowOff>
    </xdr:from>
    <xdr:to>
      <xdr:col>111</xdr:col>
      <xdr:colOff>177800</xdr:colOff>
      <xdr:row>37</xdr:row>
      <xdr:rowOff>62499</xdr:rowOff>
    </xdr:to>
    <xdr:cxnSp macro="">
      <xdr:nvCxnSpPr>
        <xdr:cNvPr id="740" name="直線コネクタ 739"/>
        <xdr:cNvCxnSpPr/>
      </xdr:nvCxnSpPr>
      <xdr:spPr>
        <a:xfrm flipV="1">
          <a:off x="20434300" y="6394653"/>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33200</xdr:rowOff>
    </xdr:from>
    <xdr:ext cx="469744" cy="259045"/>
    <xdr:sp macro="" textlink="">
      <xdr:nvSpPr>
        <xdr:cNvPr id="742" name="テキスト ボックス 741"/>
        <xdr:cNvSpPr txBox="1"/>
      </xdr:nvSpPr>
      <xdr:spPr>
        <a:xfrm>
          <a:off x="21088428" y="67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20142</xdr:rowOff>
    </xdr:from>
    <xdr:to>
      <xdr:col>107</xdr:col>
      <xdr:colOff>50800</xdr:colOff>
      <xdr:row>37</xdr:row>
      <xdr:rowOff>62499</xdr:rowOff>
    </xdr:to>
    <xdr:cxnSp macro="">
      <xdr:nvCxnSpPr>
        <xdr:cNvPr id="743" name="直線コネクタ 742"/>
        <xdr:cNvCxnSpPr/>
      </xdr:nvCxnSpPr>
      <xdr:spPr>
        <a:xfrm>
          <a:off x="19545300" y="6363792"/>
          <a:ext cx="8890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45610</xdr:rowOff>
    </xdr:from>
    <xdr:ext cx="469744" cy="259045"/>
    <xdr:sp macro="" textlink="">
      <xdr:nvSpPr>
        <xdr:cNvPr id="745" name="テキスト ボックス 744"/>
        <xdr:cNvSpPr txBox="1"/>
      </xdr:nvSpPr>
      <xdr:spPr>
        <a:xfrm>
          <a:off x="20199428" y="673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20142</xdr:rowOff>
    </xdr:from>
    <xdr:to>
      <xdr:col>102</xdr:col>
      <xdr:colOff>114300</xdr:colOff>
      <xdr:row>37</xdr:row>
      <xdr:rowOff>23637</xdr:rowOff>
    </xdr:to>
    <xdr:cxnSp macro="">
      <xdr:nvCxnSpPr>
        <xdr:cNvPr id="746" name="直線コネクタ 745"/>
        <xdr:cNvCxnSpPr/>
      </xdr:nvCxnSpPr>
      <xdr:spPr>
        <a:xfrm flipV="1">
          <a:off x="18656300" y="6363792"/>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23436</xdr:rowOff>
    </xdr:from>
    <xdr:ext cx="469744" cy="259045"/>
    <xdr:sp macro="" textlink="">
      <xdr:nvSpPr>
        <xdr:cNvPr id="748" name="テキスト ボックス 747"/>
        <xdr:cNvSpPr txBox="1"/>
      </xdr:nvSpPr>
      <xdr:spPr>
        <a:xfrm>
          <a:off x="19310428" y="67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38262</xdr:rowOff>
    </xdr:from>
    <xdr:ext cx="469744" cy="259045"/>
    <xdr:sp macro="" textlink="">
      <xdr:nvSpPr>
        <xdr:cNvPr id="750" name="テキスト ボックス 749"/>
        <xdr:cNvSpPr txBox="1"/>
      </xdr:nvSpPr>
      <xdr:spPr>
        <a:xfrm>
          <a:off x="18421428" y="67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61272</xdr:rowOff>
    </xdr:from>
    <xdr:to>
      <xdr:col>116</xdr:col>
      <xdr:colOff>114300</xdr:colOff>
      <xdr:row>37</xdr:row>
      <xdr:rowOff>162872</xdr:rowOff>
    </xdr:to>
    <xdr:sp macro="" textlink="">
      <xdr:nvSpPr>
        <xdr:cNvPr id="756" name="楕円 755"/>
        <xdr:cNvSpPr/>
      </xdr:nvSpPr>
      <xdr:spPr>
        <a:xfrm>
          <a:off x="22110700" y="64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84149</xdr:rowOff>
    </xdr:from>
    <xdr:ext cx="534377" cy="259045"/>
    <xdr:sp macro="" textlink="">
      <xdr:nvSpPr>
        <xdr:cNvPr id="757" name="投資及び出資金該当値テキスト"/>
        <xdr:cNvSpPr txBox="1"/>
      </xdr:nvSpPr>
      <xdr:spPr>
        <a:xfrm>
          <a:off x="22212300" y="625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203</xdr:rowOff>
    </xdr:from>
    <xdr:to>
      <xdr:col>112</xdr:col>
      <xdr:colOff>38100</xdr:colOff>
      <xdr:row>37</xdr:row>
      <xdr:rowOff>101803</xdr:rowOff>
    </xdr:to>
    <xdr:sp macro="" textlink="">
      <xdr:nvSpPr>
        <xdr:cNvPr id="758" name="楕円 757"/>
        <xdr:cNvSpPr/>
      </xdr:nvSpPr>
      <xdr:spPr>
        <a:xfrm>
          <a:off x="21272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118330</xdr:rowOff>
    </xdr:from>
    <xdr:ext cx="534377" cy="259045"/>
    <xdr:sp macro="" textlink="">
      <xdr:nvSpPr>
        <xdr:cNvPr id="759" name="テキスト ボックス 758"/>
        <xdr:cNvSpPr txBox="1"/>
      </xdr:nvSpPr>
      <xdr:spPr>
        <a:xfrm>
          <a:off x="21056111" y="61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11699</xdr:rowOff>
    </xdr:from>
    <xdr:to>
      <xdr:col>107</xdr:col>
      <xdr:colOff>101600</xdr:colOff>
      <xdr:row>37</xdr:row>
      <xdr:rowOff>113299</xdr:rowOff>
    </xdr:to>
    <xdr:sp macro="" textlink="">
      <xdr:nvSpPr>
        <xdr:cNvPr id="760" name="楕円 759"/>
        <xdr:cNvSpPr/>
      </xdr:nvSpPr>
      <xdr:spPr>
        <a:xfrm>
          <a:off x="20383500" y="63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129826</xdr:rowOff>
    </xdr:from>
    <xdr:ext cx="534377" cy="259045"/>
    <xdr:sp macro="" textlink="">
      <xdr:nvSpPr>
        <xdr:cNvPr id="761" name="テキスト ボックス 760"/>
        <xdr:cNvSpPr txBox="1"/>
      </xdr:nvSpPr>
      <xdr:spPr>
        <a:xfrm>
          <a:off x="20167111" y="613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140792</xdr:rowOff>
    </xdr:from>
    <xdr:to>
      <xdr:col>102</xdr:col>
      <xdr:colOff>165100</xdr:colOff>
      <xdr:row>37</xdr:row>
      <xdr:rowOff>70942</xdr:rowOff>
    </xdr:to>
    <xdr:sp macro="" textlink="">
      <xdr:nvSpPr>
        <xdr:cNvPr id="762" name="楕円 761"/>
        <xdr:cNvSpPr/>
      </xdr:nvSpPr>
      <xdr:spPr>
        <a:xfrm>
          <a:off x="19494500" y="63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87469</xdr:rowOff>
    </xdr:from>
    <xdr:ext cx="534377" cy="259045"/>
    <xdr:sp macro="" textlink="">
      <xdr:nvSpPr>
        <xdr:cNvPr id="763" name="テキスト ボックス 762"/>
        <xdr:cNvSpPr txBox="1"/>
      </xdr:nvSpPr>
      <xdr:spPr>
        <a:xfrm>
          <a:off x="19278111" y="60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144287</xdr:rowOff>
    </xdr:from>
    <xdr:to>
      <xdr:col>98</xdr:col>
      <xdr:colOff>38100</xdr:colOff>
      <xdr:row>37</xdr:row>
      <xdr:rowOff>74437</xdr:rowOff>
    </xdr:to>
    <xdr:sp macro="" textlink="">
      <xdr:nvSpPr>
        <xdr:cNvPr id="764" name="楕円 763"/>
        <xdr:cNvSpPr/>
      </xdr:nvSpPr>
      <xdr:spPr>
        <a:xfrm>
          <a:off x="18605500" y="631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90964</xdr:rowOff>
    </xdr:from>
    <xdr:ext cx="534377" cy="259045"/>
    <xdr:sp macro="" textlink="">
      <xdr:nvSpPr>
        <xdr:cNvPr id="765" name="テキスト ボックス 764"/>
        <xdr:cNvSpPr txBox="1"/>
      </xdr:nvSpPr>
      <xdr:spPr>
        <a:xfrm>
          <a:off x="18389111" y="609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121336</xdr:rowOff>
    </xdr:from>
    <xdr:to>
      <xdr:col>116</xdr:col>
      <xdr:colOff>63500</xdr:colOff>
      <xdr:row>56</xdr:row>
      <xdr:rowOff>122860</xdr:rowOff>
    </xdr:to>
    <xdr:cxnSp macro="">
      <xdr:nvCxnSpPr>
        <xdr:cNvPr id="794" name="直線コネクタ 793"/>
        <xdr:cNvCxnSpPr/>
      </xdr:nvCxnSpPr>
      <xdr:spPr>
        <a:xfrm>
          <a:off x="21323300" y="972253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9968</xdr:rowOff>
    </xdr:from>
    <xdr:ext cx="469744" cy="259045"/>
    <xdr:sp macro="" textlink="">
      <xdr:nvSpPr>
        <xdr:cNvPr id="795" name="貸付金平均値テキスト"/>
        <xdr:cNvSpPr txBox="1"/>
      </xdr:nvSpPr>
      <xdr:spPr>
        <a:xfrm>
          <a:off x="22212300" y="995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121336</xdr:rowOff>
    </xdr:from>
    <xdr:to>
      <xdr:col>111</xdr:col>
      <xdr:colOff>177800</xdr:colOff>
      <xdr:row>56</xdr:row>
      <xdr:rowOff>123222</xdr:rowOff>
    </xdr:to>
    <xdr:cxnSp macro="">
      <xdr:nvCxnSpPr>
        <xdr:cNvPr id="797" name="直線コネクタ 796"/>
        <xdr:cNvCxnSpPr/>
      </xdr:nvCxnSpPr>
      <xdr:spPr>
        <a:xfrm flipV="1">
          <a:off x="20434300" y="9722536"/>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165625</xdr:rowOff>
    </xdr:from>
    <xdr:ext cx="469744" cy="259045"/>
    <xdr:sp macro="" textlink="">
      <xdr:nvSpPr>
        <xdr:cNvPr id="799" name="テキスト ボックス 798"/>
        <xdr:cNvSpPr txBox="1"/>
      </xdr:nvSpPr>
      <xdr:spPr>
        <a:xfrm>
          <a:off x="21088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123222</xdr:rowOff>
    </xdr:from>
    <xdr:to>
      <xdr:col>107</xdr:col>
      <xdr:colOff>50800</xdr:colOff>
      <xdr:row>56</xdr:row>
      <xdr:rowOff>137281</xdr:rowOff>
    </xdr:to>
    <xdr:cxnSp macro="">
      <xdr:nvCxnSpPr>
        <xdr:cNvPr id="800" name="直線コネクタ 799"/>
        <xdr:cNvCxnSpPr/>
      </xdr:nvCxnSpPr>
      <xdr:spPr>
        <a:xfrm flipV="1">
          <a:off x="19545300" y="9724422"/>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165663</xdr:rowOff>
    </xdr:from>
    <xdr:ext cx="469744" cy="259045"/>
    <xdr:sp macro="" textlink="">
      <xdr:nvSpPr>
        <xdr:cNvPr id="802" name="テキスト ボックス 801"/>
        <xdr:cNvSpPr txBox="1"/>
      </xdr:nvSpPr>
      <xdr:spPr>
        <a:xfrm>
          <a:off x="20199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134538</xdr:rowOff>
    </xdr:from>
    <xdr:to>
      <xdr:col>102</xdr:col>
      <xdr:colOff>114300</xdr:colOff>
      <xdr:row>56</xdr:row>
      <xdr:rowOff>137281</xdr:rowOff>
    </xdr:to>
    <xdr:cxnSp macro="">
      <xdr:nvCxnSpPr>
        <xdr:cNvPr id="803" name="直線コネクタ 802"/>
        <xdr:cNvCxnSpPr/>
      </xdr:nvCxnSpPr>
      <xdr:spPr>
        <a:xfrm>
          <a:off x="18656300" y="973573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150995</xdr:rowOff>
    </xdr:from>
    <xdr:ext cx="469744" cy="259045"/>
    <xdr:sp macro="" textlink="">
      <xdr:nvSpPr>
        <xdr:cNvPr id="805" name="テキスト ボックス 804"/>
        <xdr:cNvSpPr txBox="1"/>
      </xdr:nvSpPr>
      <xdr:spPr>
        <a:xfrm>
          <a:off x="19310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151109</xdr:rowOff>
    </xdr:from>
    <xdr:ext cx="469744" cy="259045"/>
    <xdr:sp macro="" textlink="">
      <xdr:nvSpPr>
        <xdr:cNvPr id="807" name="テキスト ボックス 806"/>
        <xdr:cNvSpPr txBox="1"/>
      </xdr:nvSpPr>
      <xdr:spPr>
        <a:xfrm>
          <a:off x="18421428" y="100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72060</xdr:rowOff>
    </xdr:from>
    <xdr:to>
      <xdr:col>116</xdr:col>
      <xdr:colOff>114300</xdr:colOff>
      <xdr:row>57</xdr:row>
      <xdr:rowOff>2210</xdr:rowOff>
    </xdr:to>
    <xdr:sp macro="" textlink="">
      <xdr:nvSpPr>
        <xdr:cNvPr id="813" name="楕円 812"/>
        <xdr:cNvSpPr/>
      </xdr:nvSpPr>
      <xdr:spPr>
        <a:xfrm>
          <a:off x="22110700" y="96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94937</xdr:rowOff>
    </xdr:from>
    <xdr:ext cx="534377" cy="259045"/>
    <xdr:sp macro="" textlink="">
      <xdr:nvSpPr>
        <xdr:cNvPr id="814" name="貸付金該当値テキスト"/>
        <xdr:cNvSpPr txBox="1"/>
      </xdr:nvSpPr>
      <xdr:spPr>
        <a:xfrm>
          <a:off x="22212300" y="95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70536</xdr:rowOff>
    </xdr:from>
    <xdr:to>
      <xdr:col>112</xdr:col>
      <xdr:colOff>38100</xdr:colOff>
      <xdr:row>57</xdr:row>
      <xdr:rowOff>686</xdr:rowOff>
    </xdr:to>
    <xdr:sp macro="" textlink="">
      <xdr:nvSpPr>
        <xdr:cNvPr id="815" name="楕円 814"/>
        <xdr:cNvSpPr/>
      </xdr:nvSpPr>
      <xdr:spPr>
        <a:xfrm>
          <a:off x="21272500" y="96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17213</xdr:rowOff>
    </xdr:from>
    <xdr:ext cx="534377" cy="259045"/>
    <xdr:sp macro="" textlink="">
      <xdr:nvSpPr>
        <xdr:cNvPr id="816" name="テキスト ボックス 815"/>
        <xdr:cNvSpPr txBox="1"/>
      </xdr:nvSpPr>
      <xdr:spPr>
        <a:xfrm>
          <a:off x="21056111" y="94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72422</xdr:rowOff>
    </xdr:from>
    <xdr:to>
      <xdr:col>107</xdr:col>
      <xdr:colOff>101600</xdr:colOff>
      <xdr:row>57</xdr:row>
      <xdr:rowOff>2572</xdr:rowOff>
    </xdr:to>
    <xdr:sp macro="" textlink="">
      <xdr:nvSpPr>
        <xdr:cNvPr id="817" name="楕円 816"/>
        <xdr:cNvSpPr/>
      </xdr:nvSpPr>
      <xdr:spPr>
        <a:xfrm>
          <a:off x="20383500" y="96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19099</xdr:rowOff>
    </xdr:from>
    <xdr:ext cx="534377" cy="259045"/>
    <xdr:sp macro="" textlink="">
      <xdr:nvSpPr>
        <xdr:cNvPr id="818" name="テキスト ボックス 817"/>
        <xdr:cNvSpPr txBox="1"/>
      </xdr:nvSpPr>
      <xdr:spPr>
        <a:xfrm>
          <a:off x="20167111" y="94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86481</xdr:rowOff>
    </xdr:from>
    <xdr:to>
      <xdr:col>102</xdr:col>
      <xdr:colOff>165100</xdr:colOff>
      <xdr:row>57</xdr:row>
      <xdr:rowOff>16631</xdr:rowOff>
    </xdr:to>
    <xdr:sp macro="" textlink="">
      <xdr:nvSpPr>
        <xdr:cNvPr id="819" name="楕円 818"/>
        <xdr:cNvSpPr/>
      </xdr:nvSpPr>
      <xdr:spPr>
        <a:xfrm>
          <a:off x="19494500" y="96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33158</xdr:rowOff>
    </xdr:from>
    <xdr:ext cx="534377" cy="259045"/>
    <xdr:sp macro="" textlink="">
      <xdr:nvSpPr>
        <xdr:cNvPr id="820" name="テキスト ボックス 819"/>
        <xdr:cNvSpPr txBox="1"/>
      </xdr:nvSpPr>
      <xdr:spPr>
        <a:xfrm>
          <a:off x="19278111" y="94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83738</xdr:rowOff>
    </xdr:from>
    <xdr:to>
      <xdr:col>98</xdr:col>
      <xdr:colOff>38100</xdr:colOff>
      <xdr:row>57</xdr:row>
      <xdr:rowOff>13888</xdr:rowOff>
    </xdr:to>
    <xdr:sp macro="" textlink="">
      <xdr:nvSpPr>
        <xdr:cNvPr id="821" name="楕円 820"/>
        <xdr:cNvSpPr/>
      </xdr:nvSpPr>
      <xdr:spPr>
        <a:xfrm>
          <a:off x="18605500" y="96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30415</xdr:rowOff>
    </xdr:from>
    <xdr:ext cx="534377" cy="259045"/>
    <xdr:sp macro="" textlink="">
      <xdr:nvSpPr>
        <xdr:cNvPr id="822" name="テキスト ボックス 821"/>
        <xdr:cNvSpPr txBox="1"/>
      </xdr:nvSpPr>
      <xdr:spPr>
        <a:xfrm>
          <a:off x="18389111" y="94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81707</xdr:rowOff>
    </xdr:from>
    <xdr:to>
      <xdr:col>116</xdr:col>
      <xdr:colOff>63500</xdr:colOff>
      <xdr:row>77</xdr:row>
      <xdr:rowOff>83993</xdr:rowOff>
    </xdr:to>
    <xdr:cxnSp macro="">
      <xdr:nvCxnSpPr>
        <xdr:cNvPr id="856" name="直線コネクタ 855"/>
        <xdr:cNvCxnSpPr/>
      </xdr:nvCxnSpPr>
      <xdr:spPr>
        <a:xfrm>
          <a:off x="21323300" y="1328335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81707</xdr:rowOff>
    </xdr:from>
    <xdr:to>
      <xdr:col>111</xdr:col>
      <xdr:colOff>177800</xdr:colOff>
      <xdr:row>77</xdr:row>
      <xdr:rowOff>100395</xdr:rowOff>
    </xdr:to>
    <xdr:cxnSp macro="">
      <xdr:nvCxnSpPr>
        <xdr:cNvPr id="859" name="直線コネクタ 858"/>
        <xdr:cNvCxnSpPr/>
      </xdr:nvCxnSpPr>
      <xdr:spPr>
        <a:xfrm flipV="1">
          <a:off x="20434300" y="13283357"/>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100395</xdr:rowOff>
    </xdr:from>
    <xdr:to>
      <xdr:col>107</xdr:col>
      <xdr:colOff>50800</xdr:colOff>
      <xdr:row>77</xdr:row>
      <xdr:rowOff>141114</xdr:rowOff>
    </xdr:to>
    <xdr:cxnSp macro="">
      <xdr:nvCxnSpPr>
        <xdr:cNvPr id="862" name="直線コネクタ 861"/>
        <xdr:cNvCxnSpPr/>
      </xdr:nvCxnSpPr>
      <xdr:spPr>
        <a:xfrm flipV="1">
          <a:off x="19545300" y="13302045"/>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141114</xdr:rowOff>
    </xdr:from>
    <xdr:to>
      <xdr:col>102</xdr:col>
      <xdr:colOff>114300</xdr:colOff>
      <xdr:row>77</xdr:row>
      <xdr:rowOff>147444</xdr:rowOff>
    </xdr:to>
    <xdr:cxnSp macro="">
      <xdr:nvCxnSpPr>
        <xdr:cNvPr id="865" name="直線コネクタ 864"/>
        <xdr:cNvCxnSpPr/>
      </xdr:nvCxnSpPr>
      <xdr:spPr>
        <a:xfrm flipV="1">
          <a:off x="18656300" y="13342764"/>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33193</xdr:rowOff>
    </xdr:from>
    <xdr:to>
      <xdr:col>116</xdr:col>
      <xdr:colOff>114300</xdr:colOff>
      <xdr:row>77</xdr:row>
      <xdr:rowOff>134793</xdr:rowOff>
    </xdr:to>
    <xdr:sp macro="" textlink="">
      <xdr:nvSpPr>
        <xdr:cNvPr id="875" name="楕円 874"/>
        <xdr:cNvSpPr/>
      </xdr:nvSpPr>
      <xdr:spPr>
        <a:xfrm>
          <a:off x="22110700" y="132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11620</xdr:rowOff>
    </xdr:from>
    <xdr:ext cx="534377" cy="259045"/>
    <xdr:sp macro="" textlink="">
      <xdr:nvSpPr>
        <xdr:cNvPr id="876" name="繰出金該当値テキスト"/>
        <xdr:cNvSpPr txBox="1"/>
      </xdr:nvSpPr>
      <xdr:spPr>
        <a:xfrm>
          <a:off x="22212300" y="132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30907</xdr:rowOff>
    </xdr:from>
    <xdr:to>
      <xdr:col>112</xdr:col>
      <xdr:colOff>38100</xdr:colOff>
      <xdr:row>77</xdr:row>
      <xdr:rowOff>132507</xdr:rowOff>
    </xdr:to>
    <xdr:sp macro="" textlink="">
      <xdr:nvSpPr>
        <xdr:cNvPr id="877" name="楕円 876"/>
        <xdr:cNvSpPr/>
      </xdr:nvSpPr>
      <xdr:spPr>
        <a:xfrm>
          <a:off x="21272500" y="132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123634</xdr:rowOff>
    </xdr:from>
    <xdr:ext cx="534377" cy="259045"/>
    <xdr:sp macro="" textlink="">
      <xdr:nvSpPr>
        <xdr:cNvPr id="878" name="テキスト ボックス 877"/>
        <xdr:cNvSpPr txBox="1"/>
      </xdr:nvSpPr>
      <xdr:spPr>
        <a:xfrm>
          <a:off x="21056111" y="133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49595</xdr:rowOff>
    </xdr:from>
    <xdr:to>
      <xdr:col>107</xdr:col>
      <xdr:colOff>101600</xdr:colOff>
      <xdr:row>77</xdr:row>
      <xdr:rowOff>151195</xdr:rowOff>
    </xdr:to>
    <xdr:sp macro="" textlink="">
      <xdr:nvSpPr>
        <xdr:cNvPr id="879" name="楕円 878"/>
        <xdr:cNvSpPr/>
      </xdr:nvSpPr>
      <xdr:spPr>
        <a:xfrm>
          <a:off x="20383500" y="132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142322</xdr:rowOff>
    </xdr:from>
    <xdr:ext cx="534377" cy="259045"/>
    <xdr:sp macro="" textlink="">
      <xdr:nvSpPr>
        <xdr:cNvPr id="880" name="テキスト ボックス 879"/>
        <xdr:cNvSpPr txBox="1"/>
      </xdr:nvSpPr>
      <xdr:spPr>
        <a:xfrm>
          <a:off x="20167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90314</xdr:rowOff>
    </xdr:from>
    <xdr:to>
      <xdr:col>102</xdr:col>
      <xdr:colOff>165100</xdr:colOff>
      <xdr:row>78</xdr:row>
      <xdr:rowOff>20464</xdr:rowOff>
    </xdr:to>
    <xdr:sp macro="" textlink="">
      <xdr:nvSpPr>
        <xdr:cNvPr id="881" name="楕円 880"/>
        <xdr:cNvSpPr/>
      </xdr:nvSpPr>
      <xdr:spPr>
        <a:xfrm>
          <a:off x="19494500" y="132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11591</xdr:rowOff>
    </xdr:from>
    <xdr:ext cx="534377" cy="259045"/>
    <xdr:sp macro="" textlink="">
      <xdr:nvSpPr>
        <xdr:cNvPr id="882" name="テキスト ボックス 881"/>
        <xdr:cNvSpPr txBox="1"/>
      </xdr:nvSpPr>
      <xdr:spPr>
        <a:xfrm>
          <a:off x="19278111" y="1338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96644</xdr:rowOff>
    </xdr:from>
    <xdr:to>
      <xdr:col>98</xdr:col>
      <xdr:colOff>38100</xdr:colOff>
      <xdr:row>78</xdr:row>
      <xdr:rowOff>26794</xdr:rowOff>
    </xdr:to>
    <xdr:sp macro="" textlink="">
      <xdr:nvSpPr>
        <xdr:cNvPr id="883" name="楕円 882"/>
        <xdr:cNvSpPr/>
      </xdr:nvSpPr>
      <xdr:spPr>
        <a:xfrm>
          <a:off x="18605500" y="132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17921</xdr:rowOff>
    </xdr:from>
    <xdr:ext cx="534377" cy="259045"/>
    <xdr:sp macro="" textlink="">
      <xdr:nvSpPr>
        <xdr:cNvPr id="884" name="テキスト ボックス 883"/>
        <xdr:cNvSpPr txBox="1"/>
      </xdr:nvSpPr>
      <xdr:spPr>
        <a:xfrm>
          <a:off x="18389111" y="1339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598,960</a:t>
          </a:r>
          <a:r>
            <a:rPr kumimoji="1" lang="ja-JP" altLang="en-US" sz="1300">
              <a:latin typeface="ＭＳ Ｐゴシック" panose="020B0600070205080204" pitchFamily="50" charset="-128"/>
              <a:ea typeface="ＭＳ Ｐゴシック" panose="020B0600070205080204" pitchFamily="50" charset="-128"/>
            </a:rPr>
            <a:t>円であり、前年度と比較して</a:t>
          </a:r>
          <a:r>
            <a:rPr kumimoji="1" lang="en-US" altLang="ja-JP" sz="1300">
              <a:latin typeface="ＭＳ Ｐゴシック" panose="020B0600070205080204" pitchFamily="50" charset="-128"/>
              <a:ea typeface="ＭＳ Ｐゴシック" panose="020B0600070205080204" pitchFamily="50" charset="-128"/>
            </a:rPr>
            <a:t>68,667</a:t>
          </a:r>
          <a:r>
            <a:rPr kumimoji="1" lang="ja-JP" altLang="en-US" sz="1300">
              <a:latin typeface="ＭＳ Ｐゴシック" panose="020B0600070205080204" pitchFamily="50" charset="-128"/>
              <a:ea typeface="ＭＳ Ｐゴシック" panose="020B0600070205080204" pitchFamily="50" charset="-128"/>
            </a:rPr>
            <a:t>円の増加となったが、類似団体平均値を</a:t>
          </a:r>
          <a:r>
            <a:rPr kumimoji="1" lang="en-US" altLang="ja-JP" sz="1300">
              <a:latin typeface="ＭＳ Ｐゴシック" panose="020B0600070205080204" pitchFamily="50" charset="-128"/>
              <a:ea typeface="ＭＳ Ｐゴシック" panose="020B0600070205080204" pitchFamily="50" charset="-128"/>
            </a:rPr>
            <a:t>87,110</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住民一人当たりのコストが最も高いのは補助費等で</a:t>
          </a:r>
          <a:r>
            <a:rPr kumimoji="1" lang="en-US" altLang="ja-JP" sz="1300">
              <a:latin typeface="ＭＳ Ｐゴシック" panose="020B0600070205080204" pitchFamily="50" charset="-128"/>
              <a:ea typeface="ＭＳ Ｐゴシック" panose="020B0600070205080204" pitchFamily="50" charset="-128"/>
            </a:rPr>
            <a:t>236,676</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+133,101</a:t>
          </a:r>
          <a:r>
            <a:rPr kumimoji="1" lang="ja-JP" altLang="en-US" sz="1300">
              <a:latin typeface="ＭＳ Ｐゴシック" panose="020B0600070205080204" pitchFamily="50" charset="-128"/>
              <a:ea typeface="ＭＳ Ｐゴシック" panose="020B0600070205080204" pitchFamily="50" charset="-128"/>
            </a:rPr>
            <a:t>円）、次いで扶助費が</a:t>
          </a:r>
          <a:r>
            <a:rPr kumimoji="1" lang="en-US" altLang="ja-JP" sz="1300">
              <a:latin typeface="ＭＳ Ｐゴシック" panose="020B0600070205080204" pitchFamily="50" charset="-128"/>
              <a:ea typeface="ＭＳ Ｐゴシック" panose="020B0600070205080204" pitchFamily="50" charset="-128"/>
            </a:rPr>
            <a:t>103,461</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+2,824</a:t>
          </a:r>
          <a:r>
            <a:rPr kumimoji="1" lang="ja-JP" altLang="en-US" sz="1300">
              <a:latin typeface="ＭＳ Ｐゴシック" panose="020B0600070205080204" pitchFamily="50" charset="-128"/>
              <a:ea typeface="ＭＳ Ｐゴシック" panose="020B0600070205080204" pitchFamily="50" charset="-128"/>
            </a:rPr>
            <a:t>円）、人件費が</a:t>
          </a:r>
          <a:r>
            <a:rPr kumimoji="1" lang="en-US" altLang="ja-JP" sz="1300">
              <a:latin typeface="ＭＳ Ｐゴシック" panose="020B0600070205080204" pitchFamily="50" charset="-128"/>
              <a:ea typeface="ＭＳ Ｐゴシック" panose="020B0600070205080204" pitchFamily="50" charset="-128"/>
            </a:rPr>
            <a:t>84,190</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+1,407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等の支給に伴い類似団体平均とともに大幅に増加しているが、類似団体平均値との比較において高くなっている。主な要因は、消防や水道事業を一部事務組合でおこなっていること、公共施設の運営・管理業務について指定管理者制度を導入している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年度以降ほぼ横ばいとなっており令和２年度の住民一人当たりコストは</a:t>
          </a:r>
          <a:r>
            <a:rPr kumimoji="1" lang="en-US" altLang="ja-JP" sz="1300">
              <a:latin typeface="ＭＳ Ｐゴシック" panose="020B0600070205080204" pitchFamily="50" charset="-128"/>
              <a:ea typeface="ＭＳ Ｐゴシック" panose="020B0600070205080204" pitchFamily="50" charset="-128"/>
            </a:rPr>
            <a:t>30,199</a:t>
          </a:r>
          <a:r>
            <a:rPr kumimoji="1" lang="ja-JP" altLang="en-US" sz="1300">
              <a:latin typeface="ＭＳ Ｐゴシック" panose="020B0600070205080204" pitchFamily="50" charset="-128"/>
              <a:ea typeface="ＭＳ Ｐゴシック" panose="020B0600070205080204" pitchFamily="50" charset="-128"/>
            </a:rPr>
            <a:t>円となっている。類似団体平均を大きく下回っているが、事業の取捨選択の徹底により事業費を抑制していることによるものである。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維持補修費は公共施設や道路等の維持補修に要する経費のほか、除排雪に要する経費が含まれている。類似団体平均を大きく上回っている主な要因は、冬期間の除排雪関連経費によるものである。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39,264
39,157
115.90
27,723,228
26,693,154
1,030,003
11,613,265
17,814,074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107376</xdr:rowOff>
    </xdr:from>
    <xdr:to>
      <xdr:col>24</xdr:col>
      <xdr:colOff>63500</xdr:colOff>
      <xdr:row>37</xdr:row>
      <xdr:rowOff>114371</xdr:rowOff>
    </xdr:to>
    <xdr:cxnSp macro="">
      <xdr:nvCxnSpPr>
        <xdr:cNvPr id="58" name="直線コネクタ 57"/>
        <xdr:cNvCxnSpPr/>
      </xdr:nvCxnSpPr>
      <xdr:spPr>
        <a:xfrm>
          <a:off x="3797300" y="6451026"/>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95946</xdr:rowOff>
    </xdr:from>
    <xdr:to>
      <xdr:col>19</xdr:col>
      <xdr:colOff>177800</xdr:colOff>
      <xdr:row>37</xdr:row>
      <xdr:rowOff>107376</xdr:rowOff>
    </xdr:to>
    <xdr:cxnSp macro="">
      <xdr:nvCxnSpPr>
        <xdr:cNvPr id="61" name="直線コネクタ 60"/>
        <xdr:cNvCxnSpPr/>
      </xdr:nvCxnSpPr>
      <xdr:spPr>
        <a:xfrm>
          <a:off x="2908300" y="64395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95946</xdr:rowOff>
    </xdr:from>
    <xdr:to>
      <xdr:col>15</xdr:col>
      <xdr:colOff>50800</xdr:colOff>
      <xdr:row>37</xdr:row>
      <xdr:rowOff>101432</xdr:rowOff>
    </xdr:to>
    <xdr:cxnSp macro="">
      <xdr:nvCxnSpPr>
        <xdr:cNvPr id="64" name="直線コネクタ 63"/>
        <xdr:cNvCxnSpPr/>
      </xdr:nvCxnSpPr>
      <xdr:spPr>
        <a:xfrm flipV="1">
          <a:off x="2019300" y="643959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101432</xdr:rowOff>
    </xdr:from>
    <xdr:to>
      <xdr:col>10</xdr:col>
      <xdr:colOff>114300</xdr:colOff>
      <xdr:row>37</xdr:row>
      <xdr:rowOff>104541</xdr:rowOff>
    </xdr:to>
    <xdr:cxnSp macro="">
      <xdr:nvCxnSpPr>
        <xdr:cNvPr id="67" name="直線コネクタ 66"/>
        <xdr:cNvCxnSpPr/>
      </xdr:nvCxnSpPr>
      <xdr:spPr>
        <a:xfrm flipV="1">
          <a:off x="1130300" y="6445082"/>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147683</xdr:rowOff>
    </xdr:from>
    <xdr:ext cx="469744" cy="259045"/>
    <xdr:sp macro="" textlink="">
      <xdr:nvSpPr>
        <xdr:cNvPr id="69" name="テキスト ボックス 68"/>
        <xdr:cNvSpPr txBox="1"/>
      </xdr:nvSpPr>
      <xdr:spPr>
        <a:xfrm>
          <a:off x="1784428" y="61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63571</xdr:rowOff>
    </xdr:from>
    <xdr:to>
      <xdr:col>24</xdr:col>
      <xdr:colOff>114300</xdr:colOff>
      <xdr:row>37</xdr:row>
      <xdr:rowOff>165171</xdr:rowOff>
    </xdr:to>
    <xdr:sp macro="" textlink="">
      <xdr:nvSpPr>
        <xdr:cNvPr id="77" name="楕円 76"/>
        <xdr:cNvSpPr/>
      </xdr:nvSpPr>
      <xdr:spPr>
        <a:xfrm>
          <a:off x="4584700" y="64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56576</xdr:rowOff>
    </xdr:from>
    <xdr:to>
      <xdr:col>20</xdr:col>
      <xdr:colOff>38100</xdr:colOff>
      <xdr:row>37</xdr:row>
      <xdr:rowOff>158176</xdr:rowOff>
    </xdr:to>
    <xdr:sp macro="" textlink="">
      <xdr:nvSpPr>
        <xdr:cNvPr id="79" name="楕円 78"/>
        <xdr:cNvSpPr/>
      </xdr:nvSpPr>
      <xdr:spPr>
        <a:xfrm>
          <a:off x="3746500" y="64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149303</xdr:rowOff>
    </xdr:from>
    <xdr:ext cx="469744" cy="259045"/>
    <xdr:sp macro="" textlink="">
      <xdr:nvSpPr>
        <xdr:cNvPr id="80" name="テキスト ボックス 79"/>
        <xdr:cNvSpPr txBox="1"/>
      </xdr:nvSpPr>
      <xdr:spPr>
        <a:xfrm>
          <a:off x="3562428" y="649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45146</xdr:rowOff>
    </xdr:from>
    <xdr:to>
      <xdr:col>15</xdr:col>
      <xdr:colOff>101600</xdr:colOff>
      <xdr:row>37</xdr:row>
      <xdr:rowOff>146746</xdr:rowOff>
    </xdr:to>
    <xdr:sp macro="" textlink="">
      <xdr:nvSpPr>
        <xdr:cNvPr id="81" name="楕円 80"/>
        <xdr:cNvSpPr/>
      </xdr:nvSpPr>
      <xdr:spPr>
        <a:xfrm>
          <a:off x="2857500" y="63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137873</xdr:rowOff>
    </xdr:from>
    <xdr:ext cx="469744" cy="259045"/>
    <xdr:sp macro="" textlink="">
      <xdr:nvSpPr>
        <xdr:cNvPr id="82" name="テキスト ボックス 81"/>
        <xdr:cNvSpPr txBox="1"/>
      </xdr:nvSpPr>
      <xdr:spPr>
        <a:xfrm>
          <a:off x="2673428" y="64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50632</xdr:rowOff>
    </xdr:from>
    <xdr:to>
      <xdr:col>10</xdr:col>
      <xdr:colOff>165100</xdr:colOff>
      <xdr:row>37</xdr:row>
      <xdr:rowOff>152232</xdr:rowOff>
    </xdr:to>
    <xdr:sp macro="" textlink="">
      <xdr:nvSpPr>
        <xdr:cNvPr id="83" name="楕円 82"/>
        <xdr:cNvSpPr/>
      </xdr:nvSpPr>
      <xdr:spPr>
        <a:xfrm>
          <a:off x="1968500" y="63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143360</xdr:rowOff>
    </xdr:from>
    <xdr:ext cx="469744" cy="259045"/>
    <xdr:sp macro="" textlink="">
      <xdr:nvSpPr>
        <xdr:cNvPr id="84" name="テキスト ボックス 83"/>
        <xdr:cNvSpPr txBox="1"/>
      </xdr:nvSpPr>
      <xdr:spPr>
        <a:xfrm>
          <a:off x="1784428" y="648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53741</xdr:rowOff>
    </xdr:from>
    <xdr:to>
      <xdr:col>6</xdr:col>
      <xdr:colOff>38100</xdr:colOff>
      <xdr:row>37</xdr:row>
      <xdr:rowOff>155341</xdr:rowOff>
    </xdr:to>
    <xdr:sp macro="" textlink="">
      <xdr:nvSpPr>
        <xdr:cNvPr id="85" name="楕円 84"/>
        <xdr:cNvSpPr/>
      </xdr:nvSpPr>
      <xdr:spPr>
        <a:xfrm>
          <a:off x="1079500" y="63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146469</xdr:rowOff>
    </xdr:from>
    <xdr:ext cx="469744" cy="259045"/>
    <xdr:sp macro="" textlink="">
      <xdr:nvSpPr>
        <xdr:cNvPr id="86" name="テキスト ボックス 85"/>
        <xdr:cNvSpPr txBox="1"/>
      </xdr:nvSpPr>
      <xdr:spPr>
        <a:xfrm>
          <a:off x="895428" y="649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19927</xdr:rowOff>
    </xdr:from>
    <xdr:to>
      <xdr:col>24</xdr:col>
      <xdr:colOff>63500</xdr:colOff>
      <xdr:row>58</xdr:row>
      <xdr:rowOff>48155</xdr:rowOff>
    </xdr:to>
    <xdr:cxnSp macro="">
      <xdr:nvCxnSpPr>
        <xdr:cNvPr id="117" name="直線コネクタ 116"/>
        <xdr:cNvCxnSpPr/>
      </xdr:nvCxnSpPr>
      <xdr:spPr>
        <a:xfrm flipV="1">
          <a:off x="3797300" y="9621127"/>
          <a:ext cx="838200" cy="3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48155</xdr:rowOff>
    </xdr:from>
    <xdr:to>
      <xdr:col>19</xdr:col>
      <xdr:colOff>177800</xdr:colOff>
      <xdr:row>58</xdr:row>
      <xdr:rowOff>84875</xdr:rowOff>
    </xdr:to>
    <xdr:cxnSp macro="">
      <xdr:nvCxnSpPr>
        <xdr:cNvPr id="120" name="直線コネクタ 119"/>
        <xdr:cNvCxnSpPr/>
      </xdr:nvCxnSpPr>
      <xdr:spPr>
        <a:xfrm flipV="1">
          <a:off x="2908300" y="9992255"/>
          <a:ext cx="8890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84875</xdr:rowOff>
    </xdr:from>
    <xdr:to>
      <xdr:col>15</xdr:col>
      <xdr:colOff>50800</xdr:colOff>
      <xdr:row>58</xdr:row>
      <xdr:rowOff>126810</xdr:rowOff>
    </xdr:to>
    <xdr:cxnSp macro="">
      <xdr:nvCxnSpPr>
        <xdr:cNvPr id="123" name="直線コネクタ 122"/>
        <xdr:cNvCxnSpPr/>
      </xdr:nvCxnSpPr>
      <xdr:spPr>
        <a:xfrm flipV="1">
          <a:off x="2019300" y="10028975"/>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109747</xdr:rowOff>
    </xdr:from>
    <xdr:to>
      <xdr:col>10</xdr:col>
      <xdr:colOff>114300</xdr:colOff>
      <xdr:row>58</xdr:row>
      <xdr:rowOff>126810</xdr:rowOff>
    </xdr:to>
    <xdr:cxnSp macro="">
      <xdr:nvCxnSpPr>
        <xdr:cNvPr id="126" name="直線コネクタ 125"/>
        <xdr:cNvCxnSpPr/>
      </xdr:nvCxnSpPr>
      <xdr:spPr>
        <a:xfrm>
          <a:off x="1130300" y="10053847"/>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140577</xdr:rowOff>
    </xdr:from>
    <xdr:to>
      <xdr:col>24</xdr:col>
      <xdr:colOff>114300</xdr:colOff>
      <xdr:row>56</xdr:row>
      <xdr:rowOff>70727</xdr:rowOff>
    </xdr:to>
    <xdr:sp macro="" textlink="">
      <xdr:nvSpPr>
        <xdr:cNvPr id="136" name="楕円 135"/>
        <xdr:cNvSpPr/>
      </xdr:nvSpPr>
      <xdr:spPr>
        <a:xfrm>
          <a:off x="4584700" y="957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55504</xdr:rowOff>
    </xdr:from>
    <xdr:ext cx="599010" cy="259045"/>
    <xdr:sp macro="" textlink="">
      <xdr:nvSpPr>
        <xdr:cNvPr id="137" name="総務費該当値テキスト"/>
        <xdr:cNvSpPr txBox="1"/>
      </xdr:nvSpPr>
      <xdr:spPr>
        <a:xfrm>
          <a:off x="4686300" y="948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168805</xdr:rowOff>
    </xdr:from>
    <xdr:to>
      <xdr:col>20</xdr:col>
      <xdr:colOff>38100</xdr:colOff>
      <xdr:row>58</xdr:row>
      <xdr:rowOff>98955</xdr:rowOff>
    </xdr:to>
    <xdr:sp macro="" textlink="">
      <xdr:nvSpPr>
        <xdr:cNvPr id="138" name="楕円 137"/>
        <xdr:cNvSpPr/>
      </xdr:nvSpPr>
      <xdr:spPr>
        <a:xfrm>
          <a:off x="3746500" y="99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90082</xdr:rowOff>
    </xdr:from>
    <xdr:ext cx="534377" cy="259045"/>
    <xdr:sp macro="" textlink="">
      <xdr:nvSpPr>
        <xdr:cNvPr id="139" name="テキスト ボックス 138"/>
        <xdr:cNvSpPr txBox="1"/>
      </xdr:nvSpPr>
      <xdr:spPr>
        <a:xfrm>
          <a:off x="3530111" y="100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34075</xdr:rowOff>
    </xdr:from>
    <xdr:to>
      <xdr:col>15</xdr:col>
      <xdr:colOff>101600</xdr:colOff>
      <xdr:row>58</xdr:row>
      <xdr:rowOff>135675</xdr:rowOff>
    </xdr:to>
    <xdr:sp macro="" textlink="">
      <xdr:nvSpPr>
        <xdr:cNvPr id="140" name="楕円 139"/>
        <xdr:cNvSpPr/>
      </xdr:nvSpPr>
      <xdr:spPr>
        <a:xfrm>
          <a:off x="2857500" y="99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126802</xdr:rowOff>
    </xdr:from>
    <xdr:ext cx="534377" cy="259045"/>
    <xdr:sp macro="" textlink="">
      <xdr:nvSpPr>
        <xdr:cNvPr id="141" name="テキスト ボックス 140"/>
        <xdr:cNvSpPr txBox="1"/>
      </xdr:nvSpPr>
      <xdr:spPr>
        <a:xfrm>
          <a:off x="2641111" y="100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76010</xdr:rowOff>
    </xdr:from>
    <xdr:to>
      <xdr:col>10</xdr:col>
      <xdr:colOff>165100</xdr:colOff>
      <xdr:row>59</xdr:row>
      <xdr:rowOff>6160</xdr:rowOff>
    </xdr:to>
    <xdr:sp macro="" textlink="">
      <xdr:nvSpPr>
        <xdr:cNvPr id="142" name="楕円 141"/>
        <xdr:cNvSpPr/>
      </xdr:nvSpPr>
      <xdr:spPr>
        <a:xfrm>
          <a:off x="1968500" y="10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168737</xdr:rowOff>
    </xdr:from>
    <xdr:ext cx="534377" cy="259045"/>
    <xdr:sp macro="" textlink="">
      <xdr:nvSpPr>
        <xdr:cNvPr id="143" name="テキスト ボックス 142"/>
        <xdr:cNvSpPr txBox="1"/>
      </xdr:nvSpPr>
      <xdr:spPr>
        <a:xfrm>
          <a:off x="1752111" y="101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58947</xdr:rowOff>
    </xdr:from>
    <xdr:to>
      <xdr:col>6</xdr:col>
      <xdr:colOff>38100</xdr:colOff>
      <xdr:row>58</xdr:row>
      <xdr:rowOff>160547</xdr:rowOff>
    </xdr:to>
    <xdr:sp macro="" textlink="">
      <xdr:nvSpPr>
        <xdr:cNvPr id="144" name="楕円 143"/>
        <xdr:cNvSpPr/>
      </xdr:nvSpPr>
      <xdr:spPr>
        <a:xfrm>
          <a:off x="1079500" y="100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151674</xdr:rowOff>
    </xdr:from>
    <xdr:ext cx="534377" cy="259045"/>
    <xdr:sp macro="" textlink="">
      <xdr:nvSpPr>
        <xdr:cNvPr id="145" name="テキスト ボックス 144"/>
        <xdr:cNvSpPr txBox="1"/>
      </xdr:nvSpPr>
      <xdr:spPr>
        <a:xfrm>
          <a:off x="863111" y="100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94490</xdr:rowOff>
    </xdr:from>
    <xdr:to>
      <xdr:col>24</xdr:col>
      <xdr:colOff>63500</xdr:colOff>
      <xdr:row>77</xdr:row>
      <xdr:rowOff>110550</xdr:rowOff>
    </xdr:to>
    <xdr:cxnSp macro="">
      <xdr:nvCxnSpPr>
        <xdr:cNvPr id="175" name="直線コネクタ 174"/>
        <xdr:cNvCxnSpPr/>
      </xdr:nvCxnSpPr>
      <xdr:spPr>
        <a:xfrm flipV="1">
          <a:off x="3797300" y="13296140"/>
          <a:ext cx="8382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110550</xdr:rowOff>
    </xdr:from>
    <xdr:to>
      <xdr:col>19</xdr:col>
      <xdr:colOff>177800</xdr:colOff>
      <xdr:row>77</xdr:row>
      <xdr:rowOff>153233</xdr:rowOff>
    </xdr:to>
    <xdr:cxnSp macro="">
      <xdr:nvCxnSpPr>
        <xdr:cNvPr id="178" name="直線コネクタ 177"/>
        <xdr:cNvCxnSpPr/>
      </xdr:nvCxnSpPr>
      <xdr:spPr>
        <a:xfrm flipV="1">
          <a:off x="2908300" y="13312200"/>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146901</xdr:rowOff>
    </xdr:from>
    <xdr:to>
      <xdr:col>15</xdr:col>
      <xdr:colOff>50800</xdr:colOff>
      <xdr:row>77</xdr:row>
      <xdr:rowOff>153233</xdr:rowOff>
    </xdr:to>
    <xdr:cxnSp macro="">
      <xdr:nvCxnSpPr>
        <xdr:cNvPr id="181" name="直線コネクタ 180"/>
        <xdr:cNvCxnSpPr/>
      </xdr:nvCxnSpPr>
      <xdr:spPr>
        <a:xfrm>
          <a:off x="2019300" y="13348551"/>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136283</xdr:rowOff>
    </xdr:from>
    <xdr:to>
      <xdr:col>10</xdr:col>
      <xdr:colOff>114300</xdr:colOff>
      <xdr:row>77</xdr:row>
      <xdr:rowOff>146901</xdr:rowOff>
    </xdr:to>
    <xdr:cxnSp macro="">
      <xdr:nvCxnSpPr>
        <xdr:cNvPr id="184" name="直線コネクタ 183"/>
        <xdr:cNvCxnSpPr/>
      </xdr:nvCxnSpPr>
      <xdr:spPr>
        <a:xfrm>
          <a:off x="1130300" y="13337933"/>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43690</xdr:rowOff>
    </xdr:from>
    <xdr:to>
      <xdr:col>24</xdr:col>
      <xdr:colOff>114300</xdr:colOff>
      <xdr:row>77</xdr:row>
      <xdr:rowOff>145290</xdr:rowOff>
    </xdr:to>
    <xdr:sp macro="" textlink="">
      <xdr:nvSpPr>
        <xdr:cNvPr id="194" name="楕円 193"/>
        <xdr:cNvSpPr/>
      </xdr:nvSpPr>
      <xdr:spPr>
        <a:xfrm>
          <a:off x="4584700" y="132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22117</xdr:rowOff>
    </xdr:from>
    <xdr:ext cx="599010" cy="259045"/>
    <xdr:sp macro="" textlink="">
      <xdr:nvSpPr>
        <xdr:cNvPr id="195" name="民生費該当値テキスト"/>
        <xdr:cNvSpPr txBox="1"/>
      </xdr:nvSpPr>
      <xdr:spPr>
        <a:xfrm>
          <a:off x="4686300" y="1322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59750</xdr:rowOff>
    </xdr:from>
    <xdr:to>
      <xdr:col>20</xdr:col>
      <xdr:colOff>38100</xdr:colOff>
      <xdr:row>77</xdr:row>
      <xdr:rowOff>161350</xdr:rowOff>
    </xdr:to>
    <xdr:sp macro="" textlink="">
      <xdr:nvSpPr>
        <xdr:cNvPr id="196" name="楕円 195"/>
        <xdr:cNvSpPr/>
      </xdr:nvSpPr>
      <xdr:spPr>
        <a:xfrm>
          <a:off x="3746500" y="132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152477</xdr:rowOff>
    </xdr:from>
    <xdr:ext cx="599010" cy="259045"/>
    <xdr:sp macro="" textlink="">
      <xdr:nvSpPr>
        <xdr:cNvPr id="197" name="テキスト ボックス 196"/>
        <xdr:cNvSpPr txBox="1"/>
      </xdr:nvSpPr>
      <xdr:spPr>
        <a:xfrm>
          <a:off x="3497795" y="1335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102433</xdr:rowOff>
    </xdr:from>
    <xdr:to>
      <xdr:col>15</xdr:col>
      <xdr:colOff>101600</xdr:colOff>
      <xdr:row>78</xdr:row>
      <xdr:rowOff>32583</xdr:rowOff>
    </xdr:to>
    <xdr:sp macro="" textlink="">
      <xdr:nvSpPr>
        <xdr:cNvPr id="198" name="楕円 197"/>
        <xdr:cNvSpPr/>
      </xdr:nvSpPr>
      <xdr:spPr>
        <a:xfrm>
          <a:off x="2857500" y="133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23710</xdr:rowOff>
    </xdr:from>
    <xdr:ext cx="599010" cy="259045"/>
    <xdr:sp macro="" textlink="">
      <xdr:nvSpPr>
        <xdr:cNvPr id="199" name="テキスト ボックス 198"/>
        <xdr:cNvSpPr txBox="1"/>
      </xdr:nvSpPr>
      <xdr:spPr>
        <a:xfrm>
          <a:off x="2608795" y="1339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96101</xdr:rowOff>
    </xdr:from>
    <xdr:to>
      <xdr:col>10</xdr:col>
      <xdr:colOff>165100</xdr:colOff>
      <xdr:row>78</xdr:row>
      <xdr:rowOff>26251</xdr:rowOff>
    </xdr:to>
    <xdr:sp macro="" textlink="">
      <xdr:nvSpPr>
        <xdr:cNvPr id="200" name="楕円 199"/>
        <xdr:cNvSpPr/>
      </xdr:nvSpPr>
      <xdr:spPr>
        <a:xfrm>
          <a:off x="1968500" y="132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17378</xdr:rowOff>
    </xdr:from>
    <xdr:ext cx="599010" cy="259045"/>
    <xdr:sp macro="" textlink="">
      <xdr:nvSpPr>
        <xdr:cNvPr id="201" name="テキスト ボックス 200"/>
        <xdr:cNvSpPr txBox="1"/>
      </xdr:nvSpPr>
      <xdr:spPr>
        <a:xfrm>
          <a:off x="1719795" y="1339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85483</xdr:rowOff>
    </xdr:from>
    <xdr:to>
      <xdr:col>6</xdr:col>
      <xdr:colOff>38100</xdr:colOff>
      <xdr:row>78</xdr:row>
      <xdr:rowOff>15633</xdr:rowOff>
    </xdr:to>
    <xdr:sp macro="" textlink="">
      <xdr:nvSpPr>
        <xdr:cNvPr id="202" name="楕円 201"/>
        <xdr:cNvSpPr/>
      </xdr:nvSpPr>
      <xdr:spPr>
        <a:xfrm>
          <a:off x="1079500" y="132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6760</xdr:rowOff>
    </xdr:from>
    <xdr:ext cx="599010" cy="259045"/>
    <xdr:sp macro="" textlink="">
      <xdr:nvSpPr>
        <xdr:cNvPr id="203" name="テキスト ボックス 202"/>
        <xdr:cNvSpPr txBox="1"/>
      </xdr:nvSpPr>
      <xdr:spPr>
        <a:xfrm>
          <a:off x="830795" y="1337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16317</xdr:rowOff>
    </xdr:from>
    <xdr:to>
      <xdr:col>24</xdr:col>
      <xdr:colOff>63500</xdr:colOff>
      <xdr:row>96</xdr:row>
      <xdr:rowOff>82497</xdr:rowOff>
    </xdr:to>
    <xdr:cxnSp macro="">
      <xdr:nvCxnSpPr>
        <xdr:cNvPr id="232" name="直線コネクタ 231"/>
        <xdr:cNvCxnSpPr/>
      </xdr:nvCxnSpPr>
      <xdr:spPr>
        <a:xfrm flipV="1">
          <a:off x="3797300" y="16475517"/>
          <a:ext cx="8382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82497</xdr:rowOff>
    </xdr:from>
    <xdr:to>
      <xdr:col>19</xdr:col>
      <xdr:colOff>177800</xdr:colOff>
      <xdr:row>96</xdr:row>
      <xdr:rowOff>114973</xdr:rowOff>
    </xdr:to>
    <xdr:cxnSp macro="">
      <xdr:nvCxnSpPr>
        <xdr:cNvPr id="235" name="直線コネクタ 234"/>
        <xdr:cNvCxnSpPr/>
      </xdr:nvCxnSpPr>
      <xdr:spPr>
        <a:xfrm flipV="1">
          <a:off x="2908300" y="16541697"/>
          <a:ext cx="8890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10658</xdr:rowOff>
    </xdr:from>
    <xdr:ext cx="534377" cy="259045"/>
    <xdr:sp macro="" textlink="">
      <xdr:nvSpPr>
        <xdr:cNvPr id="237" name="テキスト ボックス 236"/>
        <xdr:cNvSpPr txBox="1"/>
      </xdr:nvSpPr>
      <xdr:spPr>
        <a:xfrm>
          <a:off x="3530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114973</xdr:rowOff>
    </xdr:from>
    <xdr:to>
      <xdr:col>15</xdr:col>
      <xdr:colOff>50800</xdr:colOff>
      <xdr:row>96</xdr:row>
      <xdr:rowOff>157051</xdr:rowOff>
    </xdr:to>
    <xdr:cxnSp macro="">
      <xdr:nvCxnSpPr>
        <xdr:cNvPr id="238" name="直線コネクタ 237"/>
        <xdr:cNvCxnSpPr/>
      </xdr:nvCxnSpPr>
      <xdr:spPr>
        <a:xfrm flipV="1">
          <a:off x="2019300" y="16574173"/>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39978</xdr:rowOff>
    </xdr:from>
    <xdr:ext cx="534377" cy="259045"/>
    <xdr:sp macro="" textlink="">
      <xdr:nvSpPr>
        <xdr:cNvPr id="240" name="テキスト ボックス 239"/>
        <xdr:cNvSpPr txBox="1"/>
      </xdr:nvSpPr>
      <xdr:spPr>
        <a:xfrm>
          <a:off x="2641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151305</xdr:rowOff>
    </xdr:from>
    <xdr:to>
      <xdr:col>10</xdr:col>
      <xdr:colOff>114300</xdr:colOff>
      <xdr:row>96</xdr:row>
      <xdr:rowOff>157051</xdr:rowOff>
    </xdr:to>
    <xdr:cxnSp macro="">
      <xdr:nvCxnSpPr>
        <xdr:cNvPr id="241" name="直線コネクタ 240"/>
        <xdr:cNvCxnSpPr/>
      </xdr:nvCxnSpPr>
      <xdr:spPr>
        <a:xfrm>
          <a:off x="1130300" y="16610505"/>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xdr:cNvSpPr txBox="1"/>
      </xdr:nvSpPr>
      <xdr:spPr>
        <a:xfrm>
          <a:off x="863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136967</xdr:rowOff>
    </xdr:from>
    <xdr:to>
      <xdr:col>24</xdr:col>
      <xdr:colOff>114300</xdr:colOff>
      <xdr:row>96</xdr:row>
      <xdr:rowOff>67117</xdr:rowOff>
    </xdr:to>
    <xdr:sp macro="" textlink="">
      <xdr:nvSpPr>
        <xdr:cNvPr id="251" name="楕円 250"/>
        <xdr:cNvSpPr/>
      </xdr:nvSpPr>
      <xdr:spPr>
        <a:xfrm>
          <a:off x="4584700" y="164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159844</xdr:rowOff>
    </xdr:from>
    <xdr:ext cx="534377" cy="259045"/>
    <xdr:sp macro="" textlink="">
      <xdr:nvSpPr>
        <xdr:cNvPr id="252" name="衛生費該当値テキスト"/>
        <xdr:cNvSpPr txBox="1"/>
      </xdr:nvSpPr>
      <xdr:spPr>
        <a:xfrm>
          <a:off x="4686300" y="162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31697</xdr:rowOff>
    </xdr:from>
    <xdr:to>
      <xdr:col>20</xdr:col>
      <xdr:colOff>38100</xdr:colOff>
      <xdr:row>96</xdr:row>
      <xdr:rowOff>133297</xdr:rowOff>
    </xdr:to>
    <xdr:sp macro="" textlink="">
      <xdr:nvSpPr>
        <xdr:cNvPr id="253" name="楕円 252"/>
        <xdr:cNvSpPr/>
      </xdr:nvSpPr>
      <xdr:spPr>
        <a:xfrm>
          <a:off x="3746500" y="164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149824</xdr:rowOff>
    </xdr:from>
    <xdr:ext cx="534377" cy="259045"/>
    <xdr:sp macro="" textlink="">
      <xdr:nvSpPr>
        <xdr:cNvPr id="254" name="テキスト ボックス 253"/>
        <xdr:cNvSpPr txBox="1"/>
      </xdr:nvSpPr>
      <xdr:spPr>
        <a:xfrm>
          <a:off x="3530111" y="1626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64173</xdr:rowOff>
    </xdr:from>
    <xdr:to>
      <xdr:col>15</xdr:col>
      <xdr:colOff>101600</xdr:colOff>
      <xdr:row>96</xdr:row>
      <xdr:rowOff>165773</xdr:rowOff>
    </xdr:to>
    <xdr:sp macro="" textlink="">
      <xdr:nvSpPr>
        <xdr:cNvPr id="255" name="楕円 254"/>
        <xdr:cNvSpPr/>
      </xdr:nvSpPr>
      <xdr:spPr>
        <a:xfrm>
          <a:off x="2857500" y="165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10850</xdr:rowOff>
    </xdr:from>
    <xdr:ext cx="534377" cy="259045"/>
    <xdr:sp macro="" textlink="">
      <xdr:nvSpPr>
        <xdr:cNvPr id="256" name="テキスト ボックス 255"/>
        <xdr:cNvSpPr txBox="1"/>
      </xdr:nvSpPr>
      <xdr:spPr>
        <a:xfrm>
          <a:off x="2641111" y="162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106251</xdr:rowOff>
    </xdr:from>
    <xdr:to>
      <xdr:col>10</xdr:col>
      <xdr:colOff>165100</xdr:colOff>
      <xdr:row>97</xdr:row>
      <xdr:rowOff>36401</xdr:rowOff>
    </xdr:to>
    <xdr:sp macro="" textlink="">
      <xdr:nvSpPr>
        <xdr:cNvPr id="257" name="楕円 256"/>
        <xdr:cNvSpPr/>
      </xdr:nvSpPr>
      <xdr:spPr>
        <a:xfrm>
          <a:off x="1968500" y="165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27528</xdr:rowOff>
    </xdr:from>
    <xdr:ext cx="534377" cy="259045"/>
    <xdr:sp macro="" textlink="">
      <xdr:nvSpPr>
        <xdr:cNvPr id="258" name="テキスト ボックス 257"/>
        <xdr:cNvSpPr txBox="1"/>
      </xdr:nvSpPr>
      <xdr:spPr>
        <a:xfrm>
          <a:off x="1752111" y="166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100505</xdr:rowOff>
    </xdr:from>
    <xdr:to>
      <xdr:col>6</xdr:col>
      <xdr:colOff>38100</xdr:colOff>
      <xdr:row>97</xdr:row>
      <xdr:rowOff>30655</xdr:rowOff>
    </xdr:to>
    <xdr:sp macro="" textlink="">
      <xdr:nvSpPr>
        <xdr:cNvPr id="259" name="楕円 258"/>
        <xdr:cNvSpPr/>
      </xdr:nvSpPr>
      <xdr:spPr>
        <a:xfrm>
          <a:off x="1079500" y="165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47182</xdr:rowOff>
    </xdr:from>
    <xdr:ext cx="534377" cy="259045"/>
    <xdr:sp macro="" textlink="">
      <xdr:nvSpPr>
        <xdr:cNvPr id="260" name="テキスト ボックス 259"/>
        <xdr:cNvSpPr txBox="1"/>
      </xdr:nvSpPr>
      <xdr:spPr>
        <a:xfrm>
          <a:off x="863111" y="163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102895</xdr:rowOff>
    </xdr:from>
    <xdr:to>
      <xdr:col>55</xdr:col>
      <xdr:colOff>0</xdr:colOff>
      <xdr:row>37</xdr:row>
      <xdr:rowOff>106553</xdr:rowOff>
    </xdr:to>
    <xdr:cxnSp macro="">
      <xdr:nvCxnSpPr>
        <xdr:cNvPr id="287" name="直線コネクタ 286"/>
        <xdr:cNvCxnSpPr/>
      </xdr:nvCxnSpPr>
      <xdr:spPr>
        <a:xfrm flipV="1">
          <a:off x="9639300" y="6446545"/>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62298</xdr:rowOff>
    </xdr:from>
    <xdr:ext cx="378565" cy="259045"/>
    <xdr:sp macro="" textlink="">
      <xdr:nvSpPr>
        <xdr:cNvPr id="288" name="労働費平均値テキスト"/>
        <xdr:cNvSpPr txBox="1"/>
      </xdr:nvSpPr>
      <xdr:spPr>
        <a:xfrm>
          <a:off x="10528300" y="6405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91237</xdr:rowOff>
    </xdr:from>
    <xdr:to>
      <xdr:col>50</xdr:col>
      <xdr:colOff>114300</xdr:colOff>
      <xdr:row>37</xdr:row>
      <xdr:rowOff>106553</xdr:rowOff>
    </xdr:to>
    <xdr:cxnSp macro="">
      <xdr:nvCxnSpPr>
        <xdr:cNvPr id="290" name="直線コネクタ 289"/>
        <xdr:cNvCxnSpPr/>
      </xdr:nvCxnSpPr>
      <xdr:spPr>
        <a:xfrm>
          <a:off x="8750300" y="6434887"/>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347</xdr:rowOff>
    </xdr:from>
    <xdr:ext cx="378565" cy="259045"/>
    <xdr:sp macro="" textlink="">
      <xdr:nvSpPr>
        <xdr:cNvPr id="292" name="テキスト ボックス 291"/>
        <xdr:cNvSpPr txBox="1"/>
      </xdr:nvSpPr>
      <xdr:spPr>
        <a:xfrm>
          <a:off x="9450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91237</xdr:rowOff>
    </xdr:from>
    <xdr:to>
      <xdr:col>45</xdr:col>
      <xdr:colOff>177800</xdr:colOff>
      <xdr:row>37</xdr:row>
      <xdr:rowOff>92837</xdr:rowOff>
    </xdr:to>
    <xdr:cxnSp macro="">
      <xdr:nvCxnSpPr>
        <xdr:cNvPr id="293" name="直線コネクタ 292"/>
        <xdr:cNvCxnSpPr/>
      </xdr:nvCxnSpPr>
      <xdr:spPr>
        <a:xfrm flipV="1">
          <a:off x="7861300" y="643488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22064</xdr:rowOff>
    </xdr:from>
    <xdr:ext cx="378565" cy="259045"/>
    <xdr:sp macro="" textlink="">
      <xdr:nvSpPr>
        <xdr:cNvPr id="295" name="テキスト ボックス 294"/>
        <xdr:cNvSpPr txBox="1"/>
      </xdr:nvSpPr>
      <xdr:spPr>
        <a:xfrm>
          <a:off x="8561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92837</xdr:rowOff>
    </xdr:from>
    <xdr:to>
      <xdr:col>41</xdr:col>
      <xdr:colOff>50800</xdr:colOff>
      <xdr:row>37</xdr:row>
      <xdr:rowOff>96952</xdr:rowOff>
    </xdr:to>
    <xdr:cxnSp macro="">
      <xdr:nvCxnSpPr>
        <xdr:cNvPr id="296" name="直線コネクタ 295"/>
        <xdr:cNvCxnSpPr/>
      </xdr:nvCxnSpPr>
      <xdr:spPr>
        <a:xfrm flipV="1">
          <a:off x="6972300" y="64364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298" name="テキスト ボックス 297"/>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00" name="テキスト ボックス 299"/>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52095</xdr:rowOff>
    </xdr:from>
    <xdr:to>
      <xdr:col>55</xdr:col>
      <xdr:colOff>50800</xdr:colOff>
      <xdr:row>37</xdr:row>
      <xdr:rowOff>153695</xdr:rowOff>
    </xdr:to>
    <xdr:sp macro="" textlink="">
      <xdr:nvSpPr>
        <xdr:cNvPr id="306" name="楕円 305"/>
        <xdr:cNvSpPr/>
      </xdr:nvSpPr>
      <xdr:spPr>
        <a:xfrm>
          <a:off x="104267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74972</xdr:rowOff>
    </xdr:from>
    <xdr:ext cx="378565" cy="259045"/>
    <xdr:sp macro="" textlink="">
      <xdr:nvSpPr>
        <xdr:cNvPr id="307" name="労働費該当値テキスト"/>
        <xdr:cNvSpPr txBox="1"/>
      </xdr:nvSpPr>
      <xdr:spPr>
        <a:xfrm>
          <a:off x="10528300" y="62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55753</xdr:rowOff>
    </xdr:from>
    <xdr:to>
      <xdr:col>50</xdr:col>
      <xdr:colOff>165100</xdr:colOff>
      <xdr:row>37</xdr:row>
      <xdr:rowOff>157353</xdr:rowOff>
    </xdr:to>
    <xdr:sp macro="" textlink="">
      <xdr:nvSpPr>
        <xdr:cNvPr id="308" name="楕円 307"/>
        <xdr:cNvSpPr/>
      </xdr:nvSpPr>
      <xdr:spPr>
        <a:xfrm>
          <a:off x="9588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2430</xdr:rowOff>
    </xdr:from>
    <xdr:ext cx="378565" cy="259045"/>
    <xdr:sp macro="" textlink="">
      <xdr:nvSpPr>
        <xdr:cNvPr id="309" name="テキスト ボックス 308"/>
        <xdr:cNvSpPr txBox="1"/>
      </xdr:nvSpPr>
      <xdr:spPr>
        <a:xfrm>
          <a:off x="9450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40437</xdr:rowOff>
    </xdr:from>
    <xdr:to>
      <xdr:col>46</xdr:col>
      <xdr:colOff>38100</xdr:colOff>
      <xdr:row>37</xdr:row>
      <xdr:rowOff>142037</xdr:rowOff>
    </xdr:to>
    <xdr:sp macro="" textlink="">
      <xdr:nvSpPr>
        <xdr:cNvPr id="310" name="楕円 309"/>
        <xdr:cNvSpPr/>
      </xdr:nvSpPr>
      <xdr:spPr>
        <a:xfrm>
          <a:off x="8699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158564</xdr:rowOff>
    </xdr:from>
    <xdr:ext cx="378565" cy="259045"/>
    <xdr:sp macro="" textlink="">
      <xdr:nvSpPr>
        <xdr:cNvPr id="311" name="テキスト ボックス 310"/>
        <xdr:cNvSpPr txBox="1"/>
      </xdr:nvSpPr>
      <xdr:spPr>
        <a:xfrm>
          <a:off x="8561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42037</xdr:rowOff>
    </xdr:from>
    <xdr:to>
      <xdr:col>41</xdr:col>
      <xdr:colOff>101600</xdr:colOff>
      <xdr:row>37</xdr:row>
      <xdr:rowOff>143637</xdr:rowOff>
    </xdr:to>
    <xdr:sp macro="" textlink="">
      <xdr:nvSpPr>
        <xdr:cNvPr id="312" name="楕円 311"/>
        <xdr:cNvSpPr/>
      </xdr:nvSpPr>
      <xdr:spPr>
        <a:xfrm>
          <a:off x="7810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160164</xdr:rowOff>
    </xdr:from>
    <xdr:ext cx="378565" cy="259045"/>
    <xdr:sp macro="" textlink="">
      <xdr:nvSpPr>
        <xdr:cNvPr id="313" name="テキスト ボックス 312"/>
        <xdr:cNvSpPr txBox="1"/>
      </xdr:nvSpPr>
      <xdr:spPr>
        <a:xfrm>
          <a:off x="7672017" y="616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46152</xdr:rowOff>
    </xdr:from>
    <xdr:to>
      <xdr:col>36</xdr:col>
      <xdr:colOff>165100</xdr:colOff>
      <xdr:row>37</xdr:row>
      <xdr:rowOff>147752</xdr:rowOff>
    </xdr:to>
    <xdr:sp macro="" textlink="">
      <xdr:nvSpPr>
        <xdr:cNvPr id="314" name="楕円 313"/>
        <xdr:cNvSpPr/>
      </xdr:nvSpPr>
      <xdr:spPr>
        <a:xfrm>
          <a:off x="6921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164279</xdr:rowOff>
    </xdr:from>
    <xdr:ext cx="378565" cy="259045"/>
    <xdr:sp macro="" textlink="">
      <xdr:nvSpPr>
        <xdr:cNvPr id="315" name="テキスト ボックス 314"/>
        <xdr:cNvSpPr txBox="1"/>
      </xdr:nvSpPr>
      <xdr:spPr>
        <a:xfrm>
          <a:off x="6783017" y="616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157622</xdr:rowOff>
    </xdr:from>
    <xdr:to>
      <xdr:col>55</xdr:col>
      <xdr:colOff>0</xdr:colOff>
      <xdr:row>57</xdr:row>
      <xdr:rowOff>67234</xdr:rowOff>
    </xdr:to>
    <xdr:cxnSp macro="">
      <xdr:nvCxnSpPr>
        <xdr:cNvPr id="342" name="直線コネクタ 341"/>
        <xdr:cNvCxnSpPr/>
      </xdr:nvCxnSpPr>
      <xdr:spPr>
        <a:xfrm flipV="1">
          <a:off x="9639300" y="9758822"/>
          <a:ext cx="838200" cy="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11409</xdr:rowOff>
    </xdr:from>
    <xdr:to>
      <xdr:col>50</xdr:col>
      <xdr:colOff>114300</xdr:colOff>
      <xdr:row>57</xdr:row>
      <xdr:rowOff>67234</xdr:rowOff>
    </xdr:to>
    <xdr:cxnSp macro="">
      <xdr:nvCxnSpPr>
        <xdr:cNvPr id="345" name="直線コネクタ 344"/>
        <xdr:cNvCxnSpPr/>
      </xdr:nvCxnSpPr>
      <xdr:spPr>
        <a:xfrm>
          <a:off x="8750300" y="9784059"/>
          <a:ext cx="8890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11409</xdr:rowOff>
    </xdr:from>
    <xdr:to>
      <xdr:col>45</xdr:col>
      <xdr:colOff>177800</xdr:colOff>
      <xdr:row>57</xdr:row>
      <xdr:rowOff>13422</xdr:rowOff>
    </xdr:to>
    <xdr:cxnSp macro="">
      <xdr:nvCxnSpPr>
        <xdr:cNvPr id="348" name="直線コネクタ 347"/>
        <xdr:cNvCxnSpPr/>
      </xdr:nvCxnSpPr>
      <xdr:spPr>
        <a:xfrm flipV="1">
          <a:off x="7861300" y="9784059"/>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13422</xdr:rowOff>
    </xdr:from>
    <xdr:to>
      <xdr:col>41</xdr:col>
      <xdr:colOff>50800</xdr:colOff>
      <xdr:row>57</xdr:row>
      <xdr:rowOff>36922</xdr:rowOff>
    </xdr:to>
    <xdr:cxnSp macro="">
      <xdr:nvCxnSpPr>
        <xdr:cNvPr id="351" name="直線コネクタ 350"/>
        <xdr:cNvCxnSpPr/>
      </xdr:nvCxnSpPr>
      <xdr:spPr>
        <a:xfrm flipV="1">
          <a:off x="6972300" y="9786072"/>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106822</xdr:rowOff>
    </xdr:from>
    <xdr:to>
      <xdr:col>55</xdr:col>
      <xdr:colOff>50800</xdr:colOff>
      <xdr:row>57</xdr:row>
      <xdr:rowOff>36972</xdr:rowOff>
    </xdr:to>
    <xdr:sp macro="" textlink="">
      <xdr:nvSpPr>
        <xdr:cNvPr id="361" name="楕円 360"/>
        <xdr:cNvSpPr/>
      </xdr:nvSpPr>
      <xdr:spPr>
        <a:xfrm>
          <a:off x="10426700" y="97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85249</xdr:rowOff>
    </xdr:from>
    <xdr:ext cx="534377" cy="259045"/>
    <xdr:sp macro="" textlink="">
      <xdr:nvSpPr>
        <xdr:cNvPr id="362" name="農林水産業費該当値テキスト"/>
        <xdr:cNvSpPr txBox="1"/>
      </xdr:nvSpPr>
      <xdr:spPr>
        <a:xfrm>
          <a:off x="10528300" y="96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16434</xdr:rowOff>
    </xdr:from>
    <xdr:to>
      <xdr:col>50</xdr:col>
      <xdr:colOff>165100</xdr:colOff>
      <xdr:row>57</xdr:row>
      <xdr:rowOff>118034</xdr:rowOff>
    </xdr:to>
    <xdr:sp macro="" textlink="">
      <xdr:nvSpPr>
        <xdr:cNvPr id="363" name="楕円 362"/>
        <xdr:cNvSpPr/>
      </xdr:nvSpPr>
      <xdr:spPr>
        <a:xfrm>
          <a:off x="9588500" y="97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109161</xdr:rowOff>
    </xdr:from>
    <xdr:ext cx="534377" cy="259045"/>
    <xdr:sp macro="" textlink="">
      <xdr:nvSpPr>
        <xdr:cNvPr id="364" name="テキスト ボックス 363"/>
        <xdr:cNvSpPr txBox="1"/>
      </xdr:nvSpPr>
      <xdr:spPr>
        <a:xfrm>
          <a:off x="9372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132059</xdr:rowOff>
    </xdr:from>
    <xdr:to>
      <xdr:col>46</xdr:col>
      <xdr:colOff>38100</xdr:colOff>
      <xdr:row>57</xdr:row>
      <xdr:rowOff>62209</xdr:rowOff>
    </xdr:to>
    <xdr:sp macro="" textlink="">
      <xdr:nvSpPr>
        <xdr:cNvPr id="365" name="楕円 364"/>
        <xdr:cNvSpPr/>
      </xdr:nvSpPr>
      <xdr:spPr>
        <a:xfrm>
          <a:off x="8699500" y="97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53336</xdr:rowOff>
    </xdr:from>
    <xdr:ext cx="534377" cy="259045"/>
    <xdr:sp macro="" textlink="">
      <xdr:nvSpPr>
        <xdr:cNvPr id="366" name="テキスト ボックス 365"/>
        <xdr:cNvSpPr txBox="1"/>
      </xdr:nvSpPr>
      <xdr:spPr>
        <a:xfrm>
          <a:off x="8483111" y="98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134072</xdr:rowOff>
    </xdr:from>
    <xdr:to>
      <xdr:col>41</xdr:col>
      <xdr:colOff>101600</xdr:colOff>
      <xdr:row>57</xdr:row>
      <xdr:rowOff>64222</xdr:rowOff>
    </xdr:to>
    <xdr:sp macro="" textlink="">
      <xdr:nvSpPr>
        <xdr:cNvPr id="367" name="楕円 366"/>
        <xdr:cNvSpPr/>
      </xdr:nvSpPr>
      <xdr:spPr>
        <a:xfrm>
          <a:off x="7810500" y="97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55349</xdr:rowOff>
    </xdr:from>
    <xdr:ext cx="534377" cy="259045"/>
    <xdr:sp macro="" textlink="">
      <xdr:nvSpPr>
        <xdr:cNvPr id="368" name="テキスト ボックス 367"/>
        <xdr:cNvSpPr txBox="1"/>
      </xdr:nvSpPr>
      <xdr:spPr>
        <a:xfrm>
          <a:off x="7594111" y="98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157572</xdr:rowOff>
    </xdr:from>
    <xdr:to>
      <xdr:col>36</xdr:col>
      <xdr:colOff>165100</xdr:colOff>
      <xdr:row>57</xdr:row>
      <xdr:rowOff>87722</xdr:rowOff>
    </xdr:to>
    <xdr:sp macro="" textlink="">
      <xdr:nvSpPr>
        <xdr:cNvPr id="369" name="楕円 368"/>
        <xdr:cNvSpPr/>
      </xdr:nvSpPr>
      <xdr:spPr>
        <a:xfrm>
          <a:off x="6921500" y="97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78849</xdr:rowOff>
    </xdr:from>
    <xdr:ext cx="534377" cy="259045"/>
    <xdr:sp macro="" textlink="">
      <xdr:nvSpPr>
        <xdr:cNvPr id="370" name="テキスト ボックス 369"/>
        <xdr:cNvSpPr txBox="1"/>
      </xdr:nvSpPr>
      <xdr:spPr>
        <a:xfrm>
          <a:off x="6705111" y="985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126245</xdr:rowOff>
    </xdr:from>
    <xdr:to>
      <xdr:col>55</xdr:col>
      <xdr:colOff>0</xdr:colOff>
      <xdr:row>76</xdr:row>
      <xdr:rowOff>110030</xdr:rowOff>
    </xdr:to>
    <xdr:cxnSp macro="">
      <xdr:nvCxnSpPr>
        <xdr:cNvPr id="401" name="直線コネクタ 400"/>
        <xdr:cNvCxnSpPr/>
      </xdr:nvCxnSpPr>
      <xdr:spPr>
        <a:xfrm flipV="1">
          <a:off x="9639300" y="12984995"/>
          <a:ext cx="838200" cy="1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110030</xdr:rowOff>
    </xdr:from>
    <xdr:to>
      <xdr:col>50</xdr:col>
      <xdr:colOff>114300</xdr:colOff>
      <xdr:row>78</xdr:row>
      <xdr:rowOff>77881</xdr:rowOff>
    </xdr:to>
    <xdr:cxnSp macro="">
      <xdr:nvCxnSpPr>
        <xdr:cNvPr id="404" name="直線コネクタ 403"/>
        <xdr:cNvCxnSpPr/>
      </xdr:nvCxnSpPr>
      <xdr:spPr>
        <a:xfrm flipV="1">
          <a:off x="8750300" y="13140230"/>
          <a:ext cx="889000" cy="3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150036</xdr:rowOff>
    </xdr:from>
    <xdr:to>
      <xdr:col>45</xdr:col>
      <xdr:colOff>177800</xdr:colOff>
      <xdr:row>78</xdr:row>
      <xdr:rowOff>77881</xdr:rowOff>
    </xdr:to>
    <xdr:cxnSp macro="">
      <xdr:nvCxnSpPr>
        <xdr:cNvPr id="407" name="直線コネクタ 406"/>
        <xdr:cNvCxnSpPr/>
      </xdr:nvCxnSpPr>
      <xdr:spPr>
        <a:xfrm>
          <a:off x="7861300" y="13351686"/>
          <a:ext cx="889000" cy="9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150036</xdr:rowOff>
    </xdr:from>
    <xdr:to>
      <xdr:col>41</xdr:col>
      <xdr:colOff>50800</xdr:colOff>
      <xdr:row>77</xdr:row>
      <xdr:rowOff>170480</xdr:rowOff>
    </xdr:to>
    <xdr:cxnSp macro="">
      <xdr:nvCxnSpPr>
        <xdr:cNvPr id="410" name="直線コネクタ 409"/>
        <xdr:cNvCxnSpPr/>
      </xdr:nvCxnSpPr>
      <xdr:spPr>
        <a:xfrm flipV="1">
          <a:off x="6972300" y="13351686"/>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75445</xdr:rowOff>
    </xdr:from>
    <xdr:to>
      <xdr:col>55</xdr:col>
      <xdr:colOff>50800</xdr:colOff>
      <xdr:row>76</xdr:row>
      <xdr:rowOff>5595</xdr:rowOff>
    </xdr:to>
    <xdr:sp macro="" textlink="">
      <xdr:nvSpPr>
        <xdr:cNvPr id="420" name="楕円 419"/>
        <xdr:cNvSpPr/>
      </xdr:nvSpPr>
      <xdr:spPr>
        <a:xfrm>
          <a:off x="10426700" y="129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98322</xdr:rowOff>
    </xdr:from>
    <xdr:ext cx="534377" cy="259045"/>
    <xdr:sp macro="" textlink="">
      <xdr:nvSpPr>
        <xdr:cNvPr id="421" name="商工費該当値テキスト"/>
        <xdr:cNvSpPr txBox="1"/>
      </xdr:nvSpPr>
      <xdr:spPr>
        <a:xfrm>
          <a:off x="10528300" y="127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59230</xdr:rowOff>
    </xdr:from>
    <xdr:to>
      <xdr:col>50</xdr:col>
      <xdr:colOff>165100</xdr:colOff>
      <xdr:row>76</xdr:row>
      <xdr:rowOff>160830</xdr:rowOff>
    </xdr:to>
    <xdr:sp macro="" textlink="">
      <xdr:nvSpPr>
        <xdr:cNvPr id="422" name="楕円 421"/>
        <xdr:cNvSpPr/>
      </xdr:nvSpPr>
      <xdr:spPr>
        <a:xfrm>
          <a:off x="9588500" y="130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5908</xdr:rowOff>
    </xdr:from>
    <xdr:ext cx="534377" cy="259045"/>
    <xdr:sp macro="" textlink="">
      <xdr:nvSpPr>
        <xdr:cNvPr id="423" name="テキスト ボックス 422"/>
        <xdr:cNvSpPr txBox="1"/>
      </xdr:nvSpPr>
      <xdr:spPr>
        <a:xfrm>
          <a:off x="9372111" y="128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27081</xdr:rowOff>
    </xdr:from>
    <xdr:to>
      <xdr:col>46</xdr:col>
      <xdr:colOff>38100</xdr:colOff>
      <xdr:row>78</xdr:row>
      <xdr:rowOff>128681</xdr:rowOff>
    </xdr:to>
    <xdr:sp macro="" textlink="">
      <xdr:nvSpPr>
        <xdr:cNvPr id="424" name="楕円 423"/>
        <xdr:cNvSpPr/>
      </xdr:nvSpPr>
      <xdr:spPr>
        <a:xfrm>
          <a:off x="8699500" y="134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119808</xdr:rowOff>
    </xdr:from>
    <xdr:ext cx="534377" cy="259045"/>
    <xdr:sp macro="" textlink="">
      <xdr:nvSpPr>
        <xdr:cNvPr id="425" name="テキスト ボックス 424"/>
        <xdr:cNvSpPr txBox="1"/>
      </xdr:nvSpPr>
      <xdr:spPr>
        <a:xfrm>
          <a:off x="8483111" y="134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99236</xdr:rowOff>
    </xdr:from>
    <xdr:to>
      <xdr:col>41</xdr:col>
      <xdr:colOff>101600</xdr:colOff>
      <xdr:row>78</xdr:row>
      <xdr:rowOff>29386</xdr:rowOff>
    </xdr:to>
    <xdr:sp macro="" textlink="">
      <xdr:nvSpPr>
        <xdr:cNvPr id="426" name="楕円 425"/>
        <xdr:cNvSpPr/>
      </xdr:nvSpPr>
      <xdr:spPr>
        <a:xfrm>
          <a:off x="7810500" y="133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45913</xdr:rowOff>
    </xdr:from>
    <xdr:ext cx="534377" cy="259045"/>
    <xdr:sp macro="" textlink="">
      <xdr:nvSpPr>
        <xdr:cNvPr id="427" name="テキスト ボックス 426"/>
        <xdr:cNvSpPr txBox="1"/>
      </xdr:nvSpPr>
      <xdr:spPr>
        <a:xfrm>
          <a:off x="7594111" y="1307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119680</xdr:rowOff>
    </xdr:from>
    <xdr:to>
      <xdr:col>36</xdr:col>
      <xdr:colOff>165100</xdr:colOff>
      <xdr:row>78</xdr:row>
      <xdr:rowOff>49830</xdr:rowOff>
    </xdr:to>
    <xdr:sp macro="" textlink="">
      <xdr:nvSpPr>
        <xdr:cNvPr id="428" name="楕円 427"/>
        <xdr:cNvSpPr/>
      </xdr:nvSpPr>
      <xdr:spPr>
        <a:xfrm>
          <a:off x="6921500" y="133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66357</xdr:rowOff>
    </xdr:from>
    <xdr:ext cx="534377" cy="259045"/>
    <xdr:sp macro="" textlink="">
      <xdr:nvSpPr>
        <xdr:cNvPr id="429" name="テキスト ボックス 428"/>
        <xdr:cNvSpPr txBox="1"/>
      </xdr:nvSpPr>
      <xdr:spPr>
        <a:xfrm>
          <a:off x="6705111" y="130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89416</xdr:rowOff>
    </xdr:from>
    <xdr:to>
      <xdr:col>55</xdr:col>
      <xdr:colOff>0</xdr:colOff>
      <xdr:row>96</xdr:row>
      <xdr:rowOff>120993</xdr:rowOff>
    </xdr:to>
    <xdr:cxnSp macro="">
      <xdr:nvCxnSpPr>
        <xdr:cNvPr id="458" name="直線コネクタ 457"/>
        <xdr:cNvCxnSpPr/>
      </xdr:nvCxnSpPr>
      <xdr:spPr>
        <a:xfrm>
          <a:off x="9639300" y="16548616"/>
          <a:ext cx="8382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101181</xdr:rowOff>
    </xdr:from>
    <xdr:to>
      <xdr:col>50</xdr:col>
      <xdr:colOff>114300</xdr:colOff>
      <xdr:row>96</xdr:row>
      <xdr:rowOff>89416</xdr:rowOff>
    </xdr:to>
    <xdr:cxnSp macro="">
      <xdr:nvCxnSpPr>
        <xdr:cNvPr id="461" name="直線コネクタ 460"/>
        <xdr:cNvCxnSpPr/>
      </xdr:nvCxnSpPr>
      <xdr:spPr>
        <a:xfrm>
          <a:off x="8750300" y="16388931"/>
          <a:ext cx="889000" cy="1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101181</xdr:rowOff>
    </xdr:from>
    <xdr:to>
      <xdr:col>45</xdr:col>
      <xdr:colOff>177800</xdr:colOff>
      <xdr:row>95</xdr:row>
      <xdr:rowOff>115415</xdr:rowOff>
    </xdr:to>
    <xdr:cxnSp macro="">
      <xdr:nvCxnSpPr>
        <xdr:cNvPr id="464" name="直線コネクタ 463"/>
        <xdr:cNvCxnSpPr/>
      </xdr:nvCxnSpPr>
      <xdr:spPr>
        <a:xfrm flipV="1">
          <a:off x="7861300" y="16388931"/>
          <a:ext cx="889000" cy="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6016</xdr:rowOff>
    </xdr:from>
    <xdr:ext cx="534377" cy="259045"/>
    <xdr:sp macro="" textlink="">
      <xdr:nvSpPr>
        <xdr:cNvPr id="466" name="テキスト ボックス 465"/>
        <xdr:cNvSpPr txBox="1"/>
      </xdr:nvSpPr>
      <xdr:spPr>
        <a:xfrm>
          <a:off x="8483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115415</xdr:rowOff>
    </xdr:from>
    <xdr:to>
      <xdr:col>41</xdr:col>
      <xdr:colOff>50800</xdr:colOff>
      <xdr:row>95</xdr:row>
      <xdr:rowOff>163993</xdr:rowOff>
    </xdr:to>
    <xdr:cxnSp macro="">
      <xdr:nvCxnSpPr>
        <xdr:cNvPr id="467" name="直線コネクタ 466"/>
        <xdr:cNvCxnSpPr/>
      </xdr:nvCxnSpPr>
      <xdr:spPr>
        <a:xfrm flipV="1">
          <a:off x="6972300" y="16403165"/>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162517</xdr:rowOff>
    </xdr:from>
    <xdr:ext cx="534377" cy="259045"/>
    <xdr:sp macro="" textlink="">
      <xdr:nvSpPr>
        <xdr:cNvPr id="469" name="テキスト ボックス 468"/>
        <xdr:cNvSpPr txBox="1"/>
      </xdr:nvSpPr>
      <xdr:spPr>
        <a:xfrm>
          <a:off x="7594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28388</xdr:rowOff>
    </xdr:from>
    <xdr:ext cx="534377" cy="259045"/>
    <xdr:sp macro="" textlink="">
      <xdr:nvSpPr>
        <xdr:cNvPr id="471" name="テキスト ボックス 470"/>
        <xdr:cNvSpPr txBox="1"/>
      </xdr:nvSpPr>
      <xdr:spPr>
        <a:xfrm>
          <a:off x="6705111" y="16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70193</xdr:rowOff>
    </xdr:from>
    <xdr:to>
      <xdr:col>55</xdr:col>
      <xdr:colOff>50800</xdr:colOff>
      <xdr:row>97</xdr:row>
      <xdr:rowOff>343</xdr:rowOff>
    </xdr:to>
    <xdr:sp macro="" textlink="">
      <xdr:nvSpPr>
        <xdr:cNvPr id="477" name="楕円 476"/>
        <xdr:cNvSpPr/>
      </xdr:nvSpPr>
      <xdr:spPr>
        <a:xfrm>
          <a:off x="10426700" y="165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48620</xdr:rowOff>
    </xdr:from>
    <xdr:ext cx="534377" cy="259045"/>
    <xdr:sp macro="" textlink="">
      <xdr:nvSpPr>
        <xdr:cNvPr id="478" name="土木費該当値テキスト"/>
        <xdr:cNvSpPr txBox="1"/>
      </xdr:nvSpPr>
      <xdr:spPr>
        <a:xfrm>
          <a:off x="10528300" y="165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38616</xdr:rowOff>
    </xdr:from>
    <xdr:to>
      <xdr:col>50</xdr:col>
      <xdr:colOff>165100</xdr:colOff>
      <xdr:row>96</xdr:row>
      <xdr:rowOff>140216</xdr:rowOff>
    </xdr:to>
    <xdr:sp macro="" textlink="">
      <xdr:nvSpPr>
        <xdr:cNvPr id="479" name="楕円 478"/>
        <xdr:cNvSpPr/>
      </xdr:nvSpPr>
      <xdr:spPr>
        <a:xfrm>
          <a:off x="9588500" y="164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156743</xdr:rowOff>
    </xdr:from>
    <xdr:ext cx="534377" cy="259045"/>
    <xdr:sp macro="" textlink="">
      <xdr:nvSpPr>
        <xdr:cNvPr id="480" name="テキスト ボックス 479"/>
        <xdr:cNvSpPr txBox="1"/>
      </xdr:nvSpPr>
      <xdr:spPr>
        <a:xfrm>
          <a:off x="9372111" y="162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50381</xdr:rowOff>
    </xdr:from>
    <xdr:to>
      <xdr:col>46</xdr:col>
      <xdr:colOff>38100</xdr:colOff>
      <xdr:row>95</xdr:row>
      <xdr:rowOff>151981</xdr:rowOff>
    </xdr:to>
    <xdr:sp macro="" textlink="">
      <xdr:nvSpPr>
        <xdr:cNvPr id="481" name="楕円 480"/>
        <xdr:cNvSpPr/>
      </xdr:nvSpPr>
      <xdr:spPr>
        <a:xfrm>
          <a:off x="8699500" y="163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168508</xdr:rowOff>
    </xdr:from>
    <xdr:ext cx="534377" cy="259045"/>
    <xdr:sp macro="" textlink="">
      <xdr:nvSpPr>
        <xdr:cNvPr id="482" name="テキスト ボックス 481"/>
        <xdr:cNvSpPr txBox="1"/>
      </xdr:nvSpPr>
      <xdr:spPr>
        <a:xfrm>
          <a:off x="8483111" y="161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64615</xdr:rowOff>
    </xdr:from>
    <xdr:to>
      <xdr:col>41</xdr:col>
      <xdr:colOff>101600</xdr:colOff>
      <xdr:row>95</xdr:row>
      <xdr:rowOff>166215</xdr:rowOff>
    </xdr:to>
    <xdr:sp macro="" textlink="">
      <xdr:nvSpPr>
        <xdr:cNvPr id="483" name="楕円 482"/>
        <xdr:cNvSpPr/>
      </xdr:nvSpPr>
      <xdr:spPr>
        <a:xfrm>
          <a:off x="7810500" y="163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11292</xdr:rowOff>
    </xdr:from>
    <xdr:ext cx="534377" cy="259045"/>
    <xdr:sp macro="" textlink="">
      <xdr:nvSpPr>
        <xdr:cNvPr id="484" name="テキスト ボックス 483"/>
        <xdr:cNvSpPr txBox="1"/>
      </xdr:nvSpPr>
      <xdr:spPr>
        <a:xfrm>
          <a:off x="7594111" y="1612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113193</xdr:rowOff>
    </xdr:from>
    <xdr:to>
      <xdr:col>36</xdr:col>
      <xdr:colOff>165100</xdr:colOff>
      <xdr:row>96</xdr:row>
      <xdr:rowOff>43343</xdr:rowOff>
    </xdr:to>
    <xdr:sp macro="" textlink="">
      <xdr:nvSpPr>
        <xdr:cNvPr id="485" name="楕円 484"/>
        <xdr:cNvSpPr/>
      </xdr:nvSpPr>
      <xdr:spPr>
        <a:xfrm>
          <a:off x="6921500" y="164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59870</xdr:rowOff>
    </xdr:from>
    <xdr:ext cx="534377" cy="259045"/>
    <xdr:sp macro="" textlink="">
      <xdr:nvSpPr>
        <xdr:cNvPr id="486" name="テキスト ボックス 485"/>
        <xdr:cNvSpPr txBox="1"/>
      </xdr:nvSpPr>
      <xdr:spPr>
        <a:xfrm>
          <a:off x="6705111" y="1617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149393</xdr:rowOff>
    </xdr:from>
    <xdr:to>
      <xdr:col>85</xdr:col>
      <xdr:colOff>127000</xdr:colOff>
      <xdr:row>36</xdr:row>
      <xdr:rowOff>69383</xdr:rowOff>
    </xdr:to>
    <xdr:cxnSp macro="">
      <xdr:nvCxnSpPr>
        <xdr:cNvPr id="513" name="直線コネクタ 512"/>
        <xdr:cNvCxnSpPr/>
      </xdr:nvCxnSpPr>
      <xdr:spPr>
        <a:xfrm flipV="1">
          <a:off x="15481300" y="615014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69383</xdr:rowOff>
    </xdr:from>
    <xdr:to>
      <xdr:col>81</xdr:col>
      <xdr:colOff>50800</xdr:colOff>
      <xdr:row>36</xdr:row>
      <xdr:rowOff>92311</xdr:rowOff>
    </xdr:to>
    <xdr:cxnSp macro="">
      <xdr:nvCxnSpPr>
        <xdr:cNvPr id="516" name="直線コネクタ 515"/>
        <xdr:cNvCxnSpPr/>
      </xdr:nvCxnSpPr>
      <xdr:spPr>
        <a:xfrm flipV="1">
          <a:off x="14592300" y="6241583"/>
          <a:ext cx="8890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92311</xdr:rowOff>
    </xdr:from>
    <xdr:to>
      <xdr:col>76</xdr:col>
      <xdr:colOff>114300</xdr:colOff>
      <xdr:row>36</xdr:row>
      <xdr:rowOff>95100</xdr:rowOff>
    </xdr:to>
    <xdr:cxnSp macro="">
      <xdr:nvCxnSpPr>
        <xdr:cNvPr id="519" name="直線コネクタ 518"/>
        <xdr:cNvCxnSpPr/>
      </xdr:nvCxnSpPr>
      <xdr:spPr>
        <a:xfrm flipV="1">
          <a:off x="13703300" y="626451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95100</xdr:rowOff>
    </xdr:from>
    <xdr:to>
      <xdr:col>71</xdr:col>
      <xdr:colOff>177800</xdr:colOff>
      <xdr:row>36</xdr:row>
      <xdr:rowOff>128179</xdr:rowOff>
    </xdr:to>
    <xdr:cxnSp macro="">
      <xdr:nvCxnSpPr>
        <xdr:cNvPr id="522" name="直線コネクタ 521"/>
        <xdr:cNvCxnSpPr/>
      </xdr:nvCxnSpPr>
      <xdr:spPr>
        <a:xfrm flipV="1">
          <a:off x="12814300" y="6267300"/>
          <a:ext cx="8890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98593</xdr:rowOff>
    </xdr:from>
    <xdr:to>
      <xdr:col>85</xdr:col>
      <xdr:colOff>177800</xdr:colOff>
      <xdr:row>36</xdr:row>
      <xdr:rowOff>28743</xdr:rowOff>
    </xdr:to>
    <xdr:sp macro="" textlink="">
      <xdr:nvSpPr>
        <xdr:cNvPr id="532" name="楕円 531"/>
        <xdr:cNvSpPr/>
      </xdr:nvSpPr>
      <xdr:spPr>
        <a:xfrm>
          <a:off x="16268700" y="6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77020</xdr:rowOff>
    </xdr:from>
    <xdr:ext cx="534377" cy="259045"/>
    <xdr:sp macro="" textlink="">
      <xdr:nvSpPr>
        <xdr:cNvPr id="533" name="消防費該当値テキスト"/>
        <xdr:cNvSpPr txBox="1"/>
      </xdr:nvSpPr>
      <xdr:spPr>
        <a:xfrm>
          <a:off x="16370300" y="60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18583</xdr:rowOff>
    </xdr:from>
    <xdr:to>
      <xdr:col>81</xdr:col>
      <xdr:colOff>101600</xdr:colOff>
      <xdr:row>36</xdr:row>
      <xdr:rowOff>120183</xdr:rowOff>
    </xdr:to>
    <xdr:sp macro="" textlink="">
      <xdr:nvSpPr>
        <xdr:cNvPr id="534" name="楕円 533"/>
        <xdr:cNvSpPr/>
      </xdr:nvSpPr>
      <xdr:spPr>
        <a:xfrm>
          <a:off x="15430500" y="61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111310</xdr:rowOff>
    </xdr:from>
    <xdr:ext cx="534377" cy="259045"/>
    <xdr:sp macro="" textlink="">
      <xdr:nvSpPr>
        <xdr:cNvPr id="535" name="テキスト ボックス 534"/>
        <xdr:cNvSpPr txBox="1"/>
      </xdr:nvSpPr>
      <xdr:spPr>
        <a:xfrm>
          <a:off x="15214111" y="628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41511</xdr:rowOff>
    </xdr:from>
    <xdr:to>
      <xdr:col>76</xdr:col>
      <xdr:colOff>165100</xdr:colOff>
      <xdr:row>36</xdr:row>
      <xdr:rowOff>143111</xdr:rowOff>
    </xdr:to>
    <xdr:sp macro="" textlink="">
      <xdr:nvSpPr>
        <xdr:cNvPr id="536" name="楕円 535"/>
        <xdr:cNvSpPr/>
      </xdr:nvSpPr>
      <xdr:spPr>
        <a:xfrm>
          <a:off x="14541500" y="62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134238</xdr:rowOff>
    </xdr:from>
    <xdr:ext cx="534377" cy="259045"/>
    <xdr:sp macro="" textlink="">
      <xdr:nvSpPr>
        <xdr:cNvPr id="537" name="テキスト ボックス 536"/>
        <xdr:cNvSpPr txBox="1"/>
      </xdr:nvSpPr>
      <xdr:spPr>
        <a:xfrm>
          <a:off x="14325111" y="630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44300</xdr:rowOff>
    </xdr:from>
    <xdr:to>
      <xdr:col>72</xdr:col>
      <xdr:colOff>38100</xdr:colOff>
      <xdr:row>36</xdr:row>
      <xdr:rowOff>145900</xdr:rowOff>
    </xdr:to>
    <xdr:sp macro="" textlink="">
      <xdr:nvSpPr>
        <xdr:cNvPr id="538" name="楕円 537"/>
        <xdr:cNvSpPr/>
      </xdr:nvSpPr>
      <xdr:spPr>
        <a:xfrm>
          <a:off x="13652500" y="62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137027</xdr:rowOff>
    </xdr:from>
    <xdr:ext cx="534377" cy="259045"/>
    <xdr:sp macro="" textlink="">
      <xdr:nvSpPr>
        <xdr:cNvPr id="539" name="テキスト ボックス 538"/>
        <xdr:cNvSpPr txBox="1"/>
      </xdr:nvSpPr>
      <xdr:spPr>
        <a:xfrm>
          <a:off x="13436111" y="63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77379</xdr:rowOff>
    </xdr:from>
    <xdr:to>
      <xdr:col>67</xdr:col>
      <xdr:colOff>101600</xdr:colOff>
      <xdr:row>37</xdr:row>
      <xdr:rowOff>7529</xdr:rowOff>
    </xdr:to>
    <xdr:sp macro="" textlink="">
      <xdr:nvSpPr>
        <xdr:cNvPr id="540" name="楕円 539"/>
        <xdr:cNvSpPr/>
      </xdr:nvSpPr>
      <xdr:spPr>
        <a:xfrm>
          <a:off x="12763500" y="62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170106</xdr:rowOff>
    </xdr:from>
    <xdr:ext cx="534377" cy="259045"/>
    <xdr:sp macro="" textlink="">
      <xdr:nvSpPr>
        <xdr:cNvPr id="541" name="テキスト ボックス 540"/>
        <xdr:cNvSpPr txBox="1"/>
      </xdr:nvSpPr>
      <xdr:spPr>
        <a:xfrm>
          <a:off x="12547111" y="63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90787</xdr:rowOff>
    </xdr:from>
    <xdr:to>
      <xdr:col>85</xdr:col>
      <xdr:colOff>127000</xdr:colOff>
      <xdr:row>57</xdr:row>
      <xdr:rowOff>6921</xdr:rowOff>
    </xdr:to>
    <xdr:cxnSp macro="">
      <xdr:nvCxnSpPr>
        <xdr:cNvPr id="570" name="直線コネクタ 569"/>
        <xdr:cNvCxnSpPr/>
      </xdr:nvCxnSpPr>
      <xdr:spPr>
        <a:xfrm flipV="1">
          <a:off x="15481300" y="9691987"/>
          <a:ext cx="838200" cy="8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161821</xdr:rowOff>
    </xdr:from>
    <xdr:to>
      <xdr:col>81</xdr:col>
      <xdr:colOff>50800</xdr:colOff>
      <xdr:row>57</xdr:row>
      <xdr:rowOff>6921</xdr:rowOff>
    </xdr:to>
    <xdr:cxnSp macro="">
      <xdr:nvCxnSpPr>
        <xdr:cNvPr id="573" name="直線コネクタ 572"/>
        <xdr:cNvCxnSpPr/>
      </xdr:nvCxnSpPr>
      <xdr:spPr>
        <a:xfrm>
          <a:off x="14592300" y="9763021"/>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161821</xdr:rowOff>
    </xdr:from>
    <xdr:to>
      <xdr:col>76</xdr:col>
      <xdr:colOff>114300</xdr:colOff>
      <xdr:row>56</xdr:row>
      <xdr:rowOff>167452</xdr:rowOff>
    </xdr:to>
    <xdr:cxnSp macro="">
      <xdr:nvCxnSpPr>
        <xdr:cNvPr id="576" name="直線コネクタ 575"/>
        <xdr:cNvCxnSpPr/>
      </xdr:nvCxnSpPr>
      <xdr:spPr>
        <a:xfrm flipV="1">
          <a:off x="13703300" y="9763021"/>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48026</xdr:rowOff>
    </xdr:from>
    <xdr:ext cx="534377" cy="259045"/>
    <xdr:sp macro="" textlink="">
      <xdr:nvSpPr>
        <xdr:cNvPr id="578" name="テキスト ボックス 577"/>
        <xdr:cNvSpPr txBox="1"/>
      </xdr:nvSpPr>
      <xdr:spPr>
        <a:xfrm>
          <a:off x="14325111" y="982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48115</xdr:rowOff>
    </xdr:from>
    <xdr:to>
      <xdr:col>71</xdr:col>
      <xdr:colOff>177800</xdr:colOff>
      <xdr:row>56</xdr:row>
      <xdr:rowOff>167452</xdr:rowOff>
    </xdr:to>
    <xdr:cxnSp macro="">
      <xdr:nvCxnSpPr>
        <xdr:cNvPr id="579" name="直線コネクタ 578"/>
        <xdr:cNvCxnSpPr/>
      </xdr:nvCxnSpPr>
      <xdr:spPr>
        <a:xfrm>
          <a:off x="12814300" y="9649315"/>
          <a:ext cx="889000" cy="1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42715</xdr:rowOff>
    </xdr:from>
    <xdr:ext cx="534377" cy="259045"/>
    <xdr:sp macro="" textlink="">
      <xdr:nvSpPr>
        <xdr:cNvPr id="581" name="テキスト ボックス 580"/>
        <xdr:cNvSpPr txBox="1"/>
      </xdr:nvSpPr>
      <xdr:spPr>
        <a:xfrm>
          <a:off x="13436111" y="98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50723</xdr:rowOff>
    </xdr:from>
    <xdr:ext cx="534377" cy="259045"/>
    <xdr:sp macro="" textlink="">
      <xdr:nvSpPr>
        <xdr:cNvPr id="583" name="テキスト ボックス 582"/>
        <xdr:cNvSpPr txBox="1"/>
      </xdr:nvSpPr>
      <xdr:spPr>
        <a:xfrm>
          <a:off x="12547111" y="98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39987</xdr:rowOff>
    </xdr:from>
    <xdr:to>
      <xdr:col>85</xdr:col>
      <xdr:colOff>177800</xdr:colOff>
      <xdr:row>56</xdr:row>
      <xdr:rowOff>141587</xdr:rowOff>
    </xdr:to>
    <xdr:sp macro="" textlink="">
      <xdr:nvSpPr>
        <xdr:cNvPr id="589" name="楕円 588"/>
        <xdr:cNvSpPr/>
      </xdr:nvSpPr>
      <xdr:spPr>
        <a:xfrm>
          <a:off x="16268700" y="96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18414</xdr:rowOff>
    </xdr:from>
    <xdr:ext cx="534377" cy="259045"/>
    <xdr:sp macro="" textlink="">
      <xdr:nvSpPr>
        <xdr:cNvPr id="590" name="教育費該当値テキスト"/>
        <xdr:cNvSpPr txBox="1"/>
      </xdr:nvSpPr>
      <xdr:spPr>
        <a:xfrm>
          <a:off x="16370300" y="96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127571</xdr:rowOff>
    </xdr:from>
    <xdr:to>
      <xdr:col>81</xdr:col>
      <xdr:colOff>101600</xdr:colOff>
      <xdr:row>57</xdr:row>
      <xdr:rowOff>57721</xdr:rowOff>
    </xdr:to>
    <xdr:sp macro="" textlink="">
      <xdr:nvSpPr>
        <xdr:cNvPr id="591" name="楕円 590"/>
        <xdr:cNvSpPr/>
      </xdr:nvSpPr>
      <xdr:spPr>
        <a:xfrm>
          <a:off x="15430500" y="97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48848</xdr:rowOff>
    </xdr:from>
    <xdr:ext cx="534377" cy="259045"/>
    <xdr:sp macro="" textlink="">
      <xdr:nvSpPr>
        <xdr:cNvPr id="592" name="テキスト ボックス 591"/>
        <xdr:cNvSpPr txBox="1"/>
      </xdr:nvSpPr>
      <xdr:spPr>
        <a:xfrm>
          <a:off x="15214111" y="98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111021</xdr:rowOff>
    </xdr:from>
    <xdr:to>
      <xdr:col>76</xdr:col>
      <xdr:colOff>165100</xdr:colOff>
      <xdr:row>57</xdr:row>
      <xdr:rowOff>41171</xdr:rowOff>
    </xdr:to>
    <xdr:sp macro="" textlink="">
      <xdr:nvSpPr>
        <xdr:cNvPr id="593" name="楕円 592"/>
        <xdr:cNvSpPr/>
      </xdr:nvSpPr>
      <xdr:spPr>
        <a:xfrm>
          <a:off x="14541500" y="971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57698</xdr:rowOff>
    </xdr:from>
    <xdr:ext cx="534377" cy="259045"/>
    <xdr:sp macro="" textlink="">
      <xdr:nvSpPr>
        <xdr:cNvPr id="594" name="テキスト ボックス 593"/>
        <xdr:cNvSpPr txBox="1"/>
      </xdr:nvSpPr>
      <xdr:spPr>
        <a:xfrm>
          <a:off x="14325111" y="94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116652</xdr:rowOff>
    </xdr:from>
    <xdr:to>
      <xdr:col>72</xdr:col>
      <xdr:colOff>38100</xdr:colOff>
      <xdr:row>57</xdr:row>
      <xdr:rowOff>46802</xdr:rowOff>
    </xdr:to>
    <xdr:sp macro="" textlink="">
      <xdr:nvSpPr>
        <xdr:cNvPr id="595" name="楕円 594"/>
        <xdr:cNvSpPr/>
      </xdr:nvSpPr>
      <xdr:spPr>
        <a:xfrm>
          <a:off x="13652500" y="9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63329</xdr:rowOff>
    </xdr:from>
    <xdr:ext cx="534377" cy="259045"/>
    <xdr:sp macro="" textlink="">
      <xdr:nvSpPr>
        <xdr:cNvPr id="596" name="テキスト ボックス 595"/>
        <xdr:cNvSpPr txBox="1"/>
      </xdr:nvSpPr>
      <xdr:spPr>
        <a:xfrm>
          <a:off x="13436111" y="949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168765</xdr:rowOff>
    </xdr:from>
    <xdr:to>
      <xdr:col>67</xdr:col>
      <xdr:colOff>101600</xdr:colOff>
      <xdr:row>56</xdr:row>
      <xdr:rowOff>98915</xdr:rowOff>
    </xdr:to>
    <xdr:sp macro="" textlink="">
      <xdr:nvSpPr>
        <xdr:cNvPr id="597" name="楕円 596"/>
        <xdr:cNvSpPr/>
      </xdr:nvSpPr>
      <xdr:spPr>
        <a:xfrm>
          <a:off x="12763500" y="95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115442</xdr:rowOff>
    </xdr:from>
    <xdr:ext cx="534377" cy="259045"/>
    <xdr:sp macro="" textlink="">
      <xdr:nvSpPr>
        <xdr:cNvPr id="598" name="テキスト ボックス 597"/>
        <xdr:cNvSpPr txBox="1"/>
      </xdr:nvSpPr>
      <xdr:spPr>
        <a:xfrm>
          <a:off x="12547111" y="93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29838</xdr:rowOff>
    </xdr:from>
    <xdr:to>
      <xdr:col>81</xdr:col>
      <xdr:colOff>50800</xdr:colOff>
      <xdr:row>79</xdr:row>
      <xdr:rowOff>44450</xdr:rowOff>
    </xdr:to>
    <xdr:cxnSp macro="">
      <xdr:nvCxnSpPr>
        <xdr:cNvPr id="630" name="直線コネクタ 629"/>
        <xdr:cNvCxnSpPr/>
      </xdr:nvCxnSpPr>
      <xdr:spPr>
        <a:xfrm>
          <a:off x="14592300" y="13574388"/>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29838</xdr:rowOff>
    </xdr:from>
    <xdr:to>
      <xdr:col>76</xdr:col>
      <xdr:colOff>114300</xdr:colOff>
      <xdr:row>79</xdr:row>
      <xdr:rowOff>38869</xdr:rowOff>
    </xdr:to>
    <xdr:cxnSp macro="">
      <xdr:nvCxnSpPr>
        <xdr:cNvPr id="633" name="直線コネクタ 632"/>
        <xdr:cNvCxnSpPr/>
      </xdr:nvCxnSpPr>
      <xdr:spPr>
        <a:xfrm flipV="1">
          <a:off x="13703300" y="13574388"/>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28544</xdr:rowOff>
    </xdr:from>
    <xdr:to>
      <xdr:col>71</xdr:col>
      <xdr:colOff>177800</xdr:colOff>
      <xdr:row>79</xdr:row>
      <xdr:rowOff>38869</xdr:rowOff>
    </xdr:to>
    <xdr:cxnSp macro="">
      <xdr:nvCxnSpPr>
        <xdr:cNvPr id="636" name="直線コネクタ 635"/>
        <xdr:cNvCxnSpPr/>
      </xdr:nvCxnSpPr>
      <xdr:spPr>
        <a:xfrm>
          <a:off x="12814300" y="1357309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150488</xdr:rowOff>
    </xdr:from>
    <xdr:to>
      <xdr:col>76</xdr:col>
      <xdr:colOff>165100</xdr:colOff>
      <xdr:row>79</xdr:row>
      <xdr:rowOff>80638</xdr:rowOff>
    </xdr:to>
    <xdr:sp macro="" textlink="">
      <xdr:nvSpPr>
        <xdr:cNvPr id="650" name="楕円 649"/>
        <xdr:cNvSpPr/>
      </xdr:nvSpPr>
      <xdr:spPr>
        <a:xfrm>
          <a:off x="14541500" y="135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71765</xdr:rowOff>
    </xdr:from>
    <xdr:ext cx="378565" cy="259045"/>
    <xdr:sp macro="" textlink="">
      <xdr:nvSpPr>
        <xdr:cNvPr id="651" name="テキスト ボックス 650"/>
        <xdr:cNvSpPr txBox="1"/>
      </xdr:nvSpPr>
      <xdr:spPr>
        <a:xfrm>
          <a:off x="14403017" y="13616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159519</xdr:rowOff>
    </xdr:from>
    <xdr:to>
      <xdr:col>72</xdr:col>
      <xdr:colOff>38100</xdr:colOff>
      <xdr:row>79</xdr:row>
      <xdr:rowOff>89669</xdr:rowOff>
    </xdr:to>
    <xdr:sp macro="" textlink="">
      <xdr:nvSpPr>
        <xdr:cNvPr id="652" name="楕円 651"/>
        <xdr:cNvSpPr/>
      </xdr:nvSpPr>
      <xdr:spPr>
        <a:xfrm>
          <a:off x="13652500" y="135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80796</xdr:rowOff>
    </xdr:from>
    <xdr:ext cx="378565" cy="259045"/>
    <xdr:sp macro="" textlink="">
      <xdr:nvSpPr>
        <xdr:cNvPr id="653" name="テキスト ボックス 652"/>
        <xdr:cNvSpPr txBox="1"/>
      </xdr:nvSpPr>
      <xdr:spPr>
        <a:xfrm>
          <a:off x="13514017" y="13625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149194</xdr:rowOff>
    </xdr:from>
    <xdr:to>
      <xdr:col>67</xdr:col>
      <xdr:colOff>101600</xdr:colOff>
      <xdr:row>79</xdr:row>
      <xdr:rowOff>79344</xdr:rowOff>
    </xdr:to>
    <xdr:sp macro="" textlink="">
      <xdr:nvSpPr>
        <xdr:cNvPr id="654" name="楕円 653"/>
        <xdr:cNvSpPr/>
      </xdr:nvSpPr>
      <xdr:spPr>
        <a:xfrm>
          <a:off x="12763500" y="135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70471</xdr:rowOff>
    </xdr:from>
    <xdr:ext cx="378565" cy="259045"/>
    <xdr:sp macro="" textlink="">
      <xdr:nvSpPr>
        <xdr:cNvPr id="655" name="テキスト ボックス 654"/>
        <xdr:cNvSpPr txBox="1"/>
      </xdr:nvSpPr>
      <xdr:spPr>
        <a:xfrm>
          <a:off x="12625017" y="136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45386</xdr:rowOff>
    </xdr:from>
    <xdr:to>
      <xdr:col>85</xdr:col>
      <xdr:colOff>127000</xdr:colOff>
      <xdr:row>98</xdr:row>
      <xdr:rowOff>59167</xdr:rowOff>
    </xdr:to>
    <xdr:cxnSp macro="">
      <xdr:nvCxnSpPr>
        <xdr:cNvPr id="687" name="直線コネクタ 686"/>
        <xdr:cNvCxnSpPr/>
      </xdr:nvCxnSpPr>
      <xdr:spPr>
        <a:xfrm>
          <a:off x="15481300" y="16847486"/>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42371</xdr:rowOff>
    </xdr:from>
    <xdr:to>
      <xdr:col>81</xdr:col>
      <xdr:colOff>50800</xdr:colOff>
      <xdr:row>98</xdr:row>
      <xdr:rowOff>45386</xdr:rowOff>
    </xdr:to>
    <xdr:cxnSp macro="">
      <xdr:nvCxnSpPr>
        <xdr:cNvPr id="690" name="直線コネクタ 689"/>
        <xdr:cNvCxnSpPr/>
      </xdr:nvCxnSpPr>
      <xdr:spPr>
        <a:xfrm>
          <a:off x="14592300" y="16844471"/>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20317</xdr:rowOff>
    </xdr:from>
    <xdr:to>
      <xdr:col>76</xdr:col>
      <xdr:colOff>114300</xdr:colOff>
      <xdr:row>98</xdr:row>
      <xdr:rowOff>42371</xdr:rowOff>
    </xdr:to>
    <xdr:cxnSp macro="">
      <xdr:nvCxnSpPr>
        <xdr:cNvPr id="693" name="直線コネクタ 692"/>
        <xdr:cNvCxnSpPr/>
      </xdr:nvCxnSpPr>
      <xdr:spPr>
        <a:xfrm>
          <a:off x="13703300" y="16822417"/>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154494</xdr:rowOff>
    </xdr:from>
    <xdr:to>
      <xdr:col>71</xdr:col>
      <xdr:colOff>177800</xdr:colOff>
      <xdr:row>98</xdr:row>
      <xdr:rowOff>20317</xdr:rowOff>
    </xdr:to>
    <xdr:cxnSp macro="">
      <xdr:nvCxnSpPr>
        <xdr:cNvPr id="696" name="直線コネクタ 695"/>
        <xdr:cNvCxnSpPr/>
      </xdr:nvCxnSpPr>
      <xdr:spPr>
        <a:xfrm>
          <a:off x="12814300" y="16785144"/>
          <a:ext cx="8890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8367</xdr:rowOff>
    </xdr:from>
    <xdr:to>
      <xdr:col>85</xdr:col>
      <xdr:colOff>177800</xdr:colOff>
      <xdr:row>98</xdr:row>
      <xdr:rowOff>109967</xdr:rowOff>
    </xdr:to>
    <xdr:sp macro="" textlink="">
      <xdr:nvSpPr>
        <xdr:cNvPr id="706" name="楕円 705"/>
        <xdr:cNvSpPr/>
      </xdr:nvSpPr>
      <xdr:spPr>
        <a:xfrm>
          <a:off x="16268700" y="168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158244</xdr:rowOff>
    </xdr:from>
    <xdr:ext cx="534377" cy="259045"/>
    <xdr:sp macro="" textlink="">
      <xdr:nvSpPr>
        <xdr:cNvPr id="707" name="公債費該当値テキスト"/>
        <xdr:cNvSpPr txBox="1"/>
      </xdr:nvSpPr>
      <xdr:spPr>
        <a:xfrm>
          <a:off x="16370300" y="1678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166036</xdr:rowOff>
    </xdr:from>
    <xdr:to>
      <xdr:col>81</xdr:col>
      <xdr:colOff>101600</xdr:colOff>
      <xdr:row>98</xdr:row>
      <xdr:rowOff>96186</xdr:rowOff>
    </xdr:to>
    <xdr:sp macro="" textlink="">
      <xdr:nvSpPr>
        <xdr:cNvPr id="708" name="楕円 707"/>
        <xdr:cNvSpPr/>
      </xdr:nvSpPr>
      <xdr:spPr>
        <a:xfrm>
          <a:off x="15430500" y="167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87313</xdr:rowOff>
    </xdr:from>
    <xdr:ext cx="534377" cy="259045"/>
    <xdr:sp macro="" textlink="">
      <xdr:nvSpPr>
        <xdr:cNvPr id="709" name="テキスト ボックス 708"/>
        <xdr:cNvSpPr txBox="1"/>
      </xdr:nvSpPr>
      <xdr:spPr>
        <a:xfrm>
          <a:off x="15214111" y="168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163021</xdr:rowOff>
    </xdr:from>
    <xdr:to>
      <xdr:col>76</xdr:col>
      <xdr:colOff>165100</xdr:colOff>
      <xdr:row>98</xdr:row>
      <xdr:rowOff>93171</xdr:rowOff>
    </xdr:to>
    <xdr:sp macro="" textlink="">
      <xdr:nvSpPr>
        <xdr:cNvPr id="710" name="楕円 709"/>
        <xdr:cNvSpPr/>
      </xdr:nvSpPr>
      <xdr:spPr>
        <a:xfrm>
          <a:off x="14541500" y="1679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84298</xdr:rowOff>
    </xdr:from>
    <xdr:ext cx="534377" cy="259045"/>
    <xdr:sp macro="" textlink="">
      <xdr:nvSpPr>
        <xdr:cNvPr id="711" name="テキスト ボックス 710"/>
        <xdr:cNvSpPr txBox="1"/>
      </xdr:nvSpPr>
      <xdr:spPr>
        <a:xfrm>
          <a:off x="14325111" y="168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140967</xdr:rowOff>
    </xdr:from>
    <xdr:to>
      <xdr:col>72</xdr:col>
      <xdr:colOff>38100</xdr:colOff>
      <xdr:row>98</xdr:row>
      <xdr:rowOff>71117</xdr:rowOff>
    </xdr:to>
    <xdr:sp macro="" textlink="">
      <xdr:nvSpPr>
        <xdr:cNvPr id="712" name="楕円 711"/>
        <xdr:cNvSpPr/>
      </xdr:nvSpPr>
      <xdr:spPr>
        <a:xfrm>
          <a:off x="13652500" y="1677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62244</xdr:rowOff>
    </xdr:from>
    <xdr:ext cx="534377" cy="259045"/>
    <xdr:sp macro="" textlink="">
      <xdr:nvSpPr>
        <xdr:cNvPr id="713" name="テキスト ボックス 712"/>
        <xdr:cNvSpPr txBox="1"/>
      </xdr:nvSpPr>
      <xdr:spPr>
        <a:xfrm>
          <a:off x="13436111" y="1686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103694</xdr:rowOff>
    </xdr:from>
    <xdr:to>
      <xdr:col>67</xdr:col>
      <xdr:colOff>101600</xdr:colOff>
      <xdr:row>98</xdr:row>
      <xdr:rowOff>33844</xdr:rowOff>
    </xdr:to>
    <xdr:sp macro="" textlink="">
      <xdr:nvSpPr>
        <xdr:cNvPr id="714" name="楕円 713"/>
        <xdr:cNvSpPr/>
      </xdr:nvSpPr>
      <xdr:spPr>
        <a:xfrm>
          <a:off x="12763500" y="16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24971</xdr:rowOff>
    </xdr:from>
    <xdr:ext cx="534377" cy="259045"/>
    <xdr:sp macro="" textlink="">
      <xdr:nvSpPr>
        <xdr:cNvPr id="715" name="テキスト ボックス 714"/>
        <xdr:cNvSpPr txBox="1"/>
      </xdr:nvSpPr>
      <xdr:spPr>
        <a:xfrm>
          <a:off x="12547111" y="168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総務費は特別定額給付金等の関連経費のほか、ふるさと納税の寄付額増加により関連経費の支出が増加したことで住民一人当たりのコストが対前年度</a:t>
          </a:r>
          <a:r>
            <a:rPr kumimoji="1" lang="en-US" altLang="ja-JP" sz="1300">
              <a:latin typeface="ＭＳ Ｐゴシック" panose="020B0600070205080204" pitchFamily="50" charset="-128"/>
              <a:ea typeface="ＭＳ Ｐゴシック" panose="020B0600070205080204" pitchFamily="50" charset="-128"/>
            </a:rPr>
            <a:t>+113,644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衛生費は新型コロナウイルス感染症対応に係る関連経費が令和元年度から増加傾向にある。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財政調整基金残高は、適切な財源の確保と歳出の精査により取崩しを回避できたことから、前年度とほぼ同額を維持している。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財政健全化計画に基づき事務事業の見直し、歳入確保を進めていることから、実質収支額の対前年度比は</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ポイントの増、実質単年度収支では</a:t>
          </a:r>
          <a:r>
            <a:rPr kumimoji="1" lang="en-US" altLang="ja-JP" sz="1400">
              <a:latin typeface="ＭＳ ゴシック" pitchFamily="49" charset="-128"/>
              <a:ea typeface="ＭＳ ゴシック" pitchFamily="49" charset="-128"/>
            </a:rPr>
            <a:t>0.49</a:t>
          </a:r>
          <a:r>
            <a:rPr kumimoji="1" lang="ja-JP" altLang="en-US" sz="1400">
              <a:latin typeface="ＭＳ ゴシック" pitchFamily="49" charset="-128"/>
              <a:ea typeface="ＭＳ ゴシック" pitchFamily="49" charset="-128"/>
            </a:rPr>
            <a:t>ポイントの増となっている。今後も財政健全化計画を着実に実行し、健全な財政運営に努めていく。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一般会計や特別会計等では黒字が続いており、病院事業会計の赤字額は大幅減少となっている。また、連結実質赤字比率は発生していない。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病院事業会計においては、医師や看護師等医療スタッフの確保、入院病床の稼働率向上など経営改善を進めている。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期は新規発行の抑制や償還の終了により減少傾向にある。また、公営企業債の元利償還金に対する繰入金についても償還終了等により減少しているが、実質公債費比率は依然として類似団体を上回っている。今後も計画的な市債の発行により市全体としての公債費抑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北海道滝川市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地方債の償還終了や新規発行の抑制により、地方債残高や公営企業債繰入額は減少傾向にある。また、充当可能基金の増加等により、将来負担比率は対前年度</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ポイントの改善となった。今後も公債費の適正化及び財源確保等に取り組み、将来負担の減少に努める。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北海道滝川市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特定目的基金のうち、社会福祉事業振興基金から敬老特別乗車証事業等に充てるため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百万円を取り崩した一方、ふるさと納税の増加によりふるさと基金へ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近年は増加傾向にあるが、その主な要因はふるさと納税の増額によるものである。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今後の動向次第では減少に転じる可能性もあることから、引き続き基金取崩しの抑制に努める。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ふるさと基金：市に寄せられた寄付の寄付者の意向に沿う施策の実施に要する資金に充てる。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施設整備政策基金：大規模な建設事業等の経費及び当該建設事業等に伴い必要となる関連経費に要する資金又は市の公共施設の改修若しくは解体に要する資金に充てる。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ふるさと基金：ふるさと納税をはじめとする寄附金の積立による増。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等事業基金：公営住宅敷金基金で一括管理していた敷金以外の積立金や用途廃止した公営住宅の処分により得られる収入等を、敷金と明確に区分して管理するため、令和２年度に新たに公営住宅等事業基金を設置。これまで公営住宅敷金基金に積み立てていた敷金以外の積立金を本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その他特定目的基金は寄附の積立によるものが増加の主な要因であるため、今後の寄附次第では減少が見込まれることから、基金取崩しの抑制に努める。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利息分の積立のみ。百万円単位での増減はなし。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今後の財政状況によっては財政調整基金の取り崩しが必要となり、基金残高が減少する可能性があるため、今後も可能な限り基金取崩しを抑制した財政運営に努める。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利息分の積立のみ。百万円単位での増減はなし。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地方債の繰上償還発生時に備え、可能な限り積立増加に努める。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39,264
39,157
115.90
27,723,228
26,693,154
1,030,003
11,613,265
17,814,074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月に策定した「滝川市公共施設マネジメント計画」に基づき、公共施設の集約化、複合化、削減に取り組んできたことから、類似団体を下回っている。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今後においても、「個別施設計画」に基づき、計画的な修繕、更新等を実施し施設の長寿命化を図っていく。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125307</xdr:rowOff>
    </xdr:from>
    <xdr:to>
      <xdr:col>23</xdr:col>
      <xdr:colOff>136525</xdr:colOff>
      <xdr:row>29</xdr:row>
      <xdr:rowOff>55457</xdr:rowOff>
    </xdr:to>
    <xdr:sp macro="" textlink="">
      <xdr:nvSpPr>
        <xdr:cNvPr id="81" name="楕円 80"/>
        <xdr:cNvSpPr/>
      </xdr:nvSpPr>
      <xdr:spPr>
        <a:xfrm>
          <a:off x="47117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148184</xdr:rowOff>
    </xdr:from>
    <xdr:ext cx="405111" cy="259045"/>
    <xdr:sp macro="" textlink="">
      <xdr:nvSpPr>
        <xdr:cNvPr id="82" name="有形固定資産減価償却率該当値テキスト"/>
        <xdr:cNvSpPr txBox="1"/>
      </xdr:nvSpPr>
      <xdr:spPr>
        <a:xfrm>
          <a:off x="4813300" y="55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31750</xdr:rowOff>
    </xdr:from>
    <xdr:to>
      <xdr:col>19</xdr:col>
      <xdr:colOff>187325</xdr:colOff>
      <xdr:row>28</xdr:row>
      <xdr:rowOff>133350</xdr:rowOff>
    </xdr:to>
    <xdr:sp macro="" textlink="">
      <xdr:nvSpPr>
        <xdr:cNvPr id="83" name="楕円 82"/>
        <xdr:cNvSpPr/>
      </xdr:nvSpPr>
      <xdr:spPr>
        <a:xfrm>
          <a:off x="4000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82550</xdr:rowOff>
    </xdr:from>
    <xdr:to>
      <xdr:col>23</xdr:col>
      <xdr:colOff>85725</xdr:colOff>
      <xdr:row>29</xdr:row>
      <xdr:rowOff>4657</xdr:rowOff>
    </xdr:to>
    <xdr:cxnSp macro="">
      <xdr:nvCxnSpPr>
        <xdr:cNvPr id="84" name="直線コネクタ 83"/>
        <xdr:cNvCxnSpPr/>
      </xdr:nvCxnSpPr>
      <xdr:spPr>
        <a:xfrm>
          <a:off x="4051300" y="5654675"/>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67733</xdr:rowOff>
    </xdr:from>
    <xdr:to>
      <xdr:col>15</xdr:col>
      <xdr:colOff>187325</xdr:colOff>
      <xdr:row>28</xdr:row>
      <xdr:rowOff>169333</xdr:rowOff>
    </xdr:to>
    <xdr:sp macro="" textlink="">
      <xdr:nvSpPr>
        <xdr:cNvPr id="85" name="楕円 84"/>
        <xdr:cNvSpPr/>
      </xdr:nvSpPr>
      <xdr:spPr>
        <a:xfrm>
          <a:off x="32385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82550</xdr:rowOff>
    </xdr:from>
    <xdr:to>
      <xdr:col>19</xdr:col>
      <xdr:colOff>136525</xdr:colOff>
      <xdr:row>28</xdr:row>
      <xdr:rowOff>118533</xdr:rowOff>
    </xdr:to>
    <xdr:cxnSp macro="">
      <xdr:nvCxnSpPr>
        <xdr:cNvPr id="86" name="直線コネクタ 85"/>
        <xdr:cNvCxnSpPr/>
      </xdr:nvCxnSpPr>
      <xdr:spPr>
        <a:xfrm flipV="1">
          <a:off x="3289300" y="565467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160020</xdr:rowOff>
    </xdr:from>
    <xdr:to>
      <xdr:col>11</xdr:col>
      <xdr:colOff>187325</xdr:colOff>
      <xdr:row>28</xdr:row>
      <xdr:rowOff>90170</xdr:rowOff>
    </xdr:to>
    <xdr:sp macro="" textlink="">
      <xdr:nvSpPr>
        <xdr:cNvPr id="87" name="楕円 86"/>
        <xdr:cNvSpPr/>
      </xdr:nvSpPr>
      <xdr:spPr>
        <a:xfrm>
          <a:off x="2476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39370</xdr:rowOff>
    </xdr:from>
    <xdr:to>
      <xdr:col>15</xdr:col>
      <xdr:colOff>136525</xdr:colOff>
      <xdr:row>28</xdr:row>
      <xdr:rowOff>118533</xdr:rowOff>
    </xdr:to>
    <xdr:cxnSp macro="">
      <xdr:nvCxnSpPr>
        <xdr:cNvPr id="88" name="直線コネクタ 87"/>
        <xdr:cNvCxnSpPr/>
      </xdr:nvCxnSpPr>
      <xdr:spPr>
        <a:xfrm>
          <a:off x="2527300" y="561149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89" name="n_1aveValue有形固定資産減価償却率"/>
        <xdr:cNvSpPr txBox="1"/>
      </xdr:nvSpPr>
      <xdr:spPr>
        <a:xfrm>
          <a:off x="38360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0"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1" name="n_3ave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2"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149877</xdr:rowOff>
    </xdr:from>
    <xdr:ext cx="405111" cy="259045"/>
    <xdr:sp macro="" textlink="">
      <xdr:nvSpPr>
        <xdr:cNvPr id="93" name="n_1mainValue有形固定資産減価償却率"/>
        <xdr:cNvSpPr txBox="1"/>
      </xdr:nvSpPr>
      <xdr:spPr>
        <a:xfrm>
          <a:off x="38360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14410</xdr:rowOff>
    </xdr:from>
    <xdr:ext cx="405111" cy="259045"/>
    <xdr:sp macro="" textlink="">
      <xdr:nvSpPr>
        <xdr:cNvPr id="94" name="n_2mainValue有形固定資産減価償却率"/>
        <xdr:cNvSpPr txBox="1"/>
      </xdr:nvSpPr>
      <xdr:spPr>
        <a:xfrm>
          <a:off x="3086744" y="541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106697</xdr:rowOff>
    </xdr:from>
    <xdr:ext cx="405111" cy="259045"/>
    <xdr:sp macro="" textlink="">
      <xdr:nvSpPr>
        <xdr:cNvPr id="95" name="n_3mainValue有形固定資産減価償却率"/>
        <xdr:cNvSpPr txBox="1"/>
      </xdr:nvSpPr>
      <xdr:spPr>
        <a:xfrm>
          <a:off x="23247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地方債の元利償還が進んだことにより、地方債現在高並びに公営企業債等繰入見込額が減少傾向であることから、債務償還比率は今後も減少する見込みである。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5" name="直線コネクタ 124"/>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6"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27" name="直線コネクタ 126"/>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28"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29" name="直線コネクタ 128"/>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0" name="債務償還比率平均値テキスト"/>
        <xdr:cNvSpPr txBox="1"/>
      </xdr:nvSpPr>
      <xdr:spPr>
        <a:xfrm>
          <a:off x="14846300"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1" name="フローチャート: 判断 130"/>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2" name="フローチャート: 判断 131"/>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3" name="フローチャート: 判断 132"/>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4" name="フローチャート: 判断 133"/>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5" name="フローチャート: 判断 134"/>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61288</xdr:rowOff>
    </xdr:from>
    <xdr:to>
      <xdr:col>76</xdr:col>
      <xdr:colOff>73025</xdr:colOff>
      <xdr:row>31</xdr:row>
      <xdr:rowOff>162888</xdr:rowOff>
    </xdr:to>
    <xdr:sp macro="" textlink="">
      <xdr:nvSpPr>
        <xdr:cNvPr id="141" name="楕円 140"/>
        <xdr:cNvSpPr/>
      </xdr:nvSpPr>
      <xdr:spPr>
        <a:xfrm>
          <a:off x="14744700" y="61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39715</xdr:rowOff>
    </xdr:from>
    <xdr:ext cx="469744" cy="259045"/>
    <xdr:sp macro="" textlink="">
      <xdr:nvSpPr>
        <xdr:cNvPr id="142" name="債務償還比率該当値テキスト"/>
        <xdr:cNvSpPr txBox="1"/>
      </xdr:nvSpPr>
      <xdr:spPr>
        <a:xfrm>
          <a:off x="14846300" y="61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145129</xdr:rowOff>
    </xdr:from>
    <xdr:to>
      <xdr:col>72</xdr:col>
      <xdr:colOff>123825</xdr:colOff>
      <xdr:row>32</xdr:row>
      <xdr:rowOff>75279</xdr:rowOff>
    </xdr:to>
    <xdr:sp macro="" textlink="">
      <xdr:nvSpPr>
        <xdr:cNvPr id="143" name="楕円 142"/>
        <xdr:cNvSpPr/>
      </xdr:nvSpPr>
      <xdr:spPr>
        <a:xfrm>
          <a:off x="14033500" y="62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112088</xdr:rowOff>
    </xdr:from>
    <xdr:to>
      <xdr:col>76</xdr:col>
      <xdr:colOff>22225</xdr:colOff>
      <xdr:row>32</xdr:row>
      <xdr:rowOff>24479</xdr:rowOff>
    </xdr:to>
    <xdr:cxnSp macro="">
      <xdr:nvCxnSpPr>
        <xdr:cNvPr id="144" name="直線コネクタ 143"/>
        <xdr:cNvCxnSpPr/>
      </xdr:nvCxnSpPr>
      <xdr:spPr>
        <a:xfrm flipV="1">
          <a:off x="14084300" y="6198563"/>
          <a:ext cx="7112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79650</xdr:rowOff>
    </xdr:from>
    <xdr:to>
      <xdr:col>68</xdr:col>
      <xdr:colOff>123825</xdr:colOff>
      <xdr:row>33</xdr:row>
      <xdr:rowOff>9800</xdr:rowOff>
    </xdr:to>
    <xdr:sp macro="" textlink="">
      <xdr:nvSpPr>
        <xdr:cNvPr id="145" name="楕円 144"/>
        <xdr:cNvSpPr/>
      </xdr:nvSpPr>
      <xdr:spPr>
        <a:xfrm>
          <a:off x="13271500" y="63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24479</xdr:rowOff>
    </xdr:from>
    <xdr:to>
      <xdr:col>72</xdr:col>
      <xdr:colOff>73025</xdr:colOff>
      <xdr:row>32</xdr:row>
      <xdr:rowOff>130450</xdr:rowOff>
    </xdr:to>
    <xdr:cxnSp macro="">
      <xdr:nvCxnSpPr>
        <xdr:cNvPr id="146" name="直線コネクタ 145"/>
        <xdr:cNvCxnSpPr/>
      </xdr:nvCxnSpPr>
      <xdr:spPr>
        <a:xfrm flipV="1">
          <a:off x="13322300" y="6282404"/>
          <a:ext cx="762000" cy="10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113654</xdr:rowOff>
    </xdr:from>
    <xdr:to>
      <xdr:col>64</xdr:col>
      <xdr:colOff>123825</xdr:colOff>
      <xdr:row>33</xdr:row>
      <xdr:rowOff>43804</xdr:rowOff>
    </xdr:to>
    <xdr:sp macro="" textlink="">
      <xdr:nvSpPr>
        <xdr:cNvPr id="147" name="楕円 146"/>
        <xdr:cNvSpPr/>
      </xdr:nvSpPr>
      <xdr:spPr>
        <a:xfrm>
          <a:off x="12509500" y="63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130450</xdr:rowOff>
    </xdr:from>
    <xdr:to>
      <xdr:col>68</xdr:col>
      <xdr:colOff>73025</xdr:colOff>
      <xdr:row>32</xdr:row>
      <xdr:rowOff>164454</xdr:rowOff>
    </xdr:to>
    <xdr:cxnSp macro="">
      <xdr:nvCxnSpPr>
        <xdr:cNvPr id="148" name="直線コネクタ 147"/>
        <xdr:cNvCxnSpPr/>
      </xdr:nvCxnSpPr>
      <xdr:spPr>
        <a:xfrm flipV="1">
          <a:off x="12560300" y="6388375"/>
          <a:ext cx="762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33242</xdr:rowOff>
    </xdr:from>
    <xdr:to>
      <xdr:col>60</xdr:col>
      <xdr:colOff>123825</xdr:colOff>
      <xdr:row>33</xdr:row>
      <xdr:rowOff>134842</xdr:rowOff>
    </xdr:to>
    <xdr:sp macro="" textlink="">
      <xdr:nvSpPr>
        <xdr:cNvPr id="149" name="楕円 148"/>
        <xdr:cNvSpPr/>
      </xdr:nvSpPr>
      <xdr:spPr>
        <a:xfrm>
          <a:off x="11747500" y="64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164454</xdr:rowOff>
    </xdr:from>
    <xdr:to>
      <xdr:col>64</xdr:col>
      <xdr:colOff>73025</xdr:colOff>
      <xdr:row>33</xdr:row>
      <xdr:rowOff>84042</xdr:rowOff>
    </xdr:to>
    <xdr:cxnSp macro="">
      <xdr:nvCxnSpPr>
        <xdr:cNvPr id="150" name="直線コネクタ 149"/>
        <xdr:cNvCxnSpPr/>
      </xdr:nvCxnSpPr>
      <xdr:spPr>
        <a:xfrm flipV="1">
          <a:off x="11798300" y="6422379"/>
          <a:ext cx="762000" cy="9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51" name="n_1aveValue債務償還比率"/>
        <xdr:cNvSpPr txBox="1"/>
      </xdr:nvSpPr>
      <xdr:spPr>
        <a:xfrm>
          <a:off x="13836727" y="595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2" name="n_2aveValue債務償還比率"/>
        <xdr:cNvSpPr txBox="1"/>
      </xdr:nvSpPr>
      <xdr:spPr>
        <a:xfrm>
          <a:off x="130874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53" name="n_3aveValue債務償還比率"/>
        <xdr:cNvSpPr txBox="1"/>
      </xdr:nvSpPr>
      <xdr:spPr>
        <a:xfrm>
          <a:off x="12325427" y="58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54" name="n_4aveValue債務償還比率"/>
        <xdr:cNvSpPr txBox="1"/>
      </xdr:nvSpPr>
      <xdr:spPr>
        <a:xfrm>
          <a:off x="11563427" y="585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66406</xdr:rowOff>
    </xdr:from>
    <xdr:ext cx="469744" cy="259045"/>
    <xdr:sp macro="" textlink="">
      <xdr:nvSpPr>
        <xdr:cNvPr id="155" name="n_1mainValue債務償還比率"/>
        <xdr:cNvSpPr txBox="1"/>
      </xdr:nvSpPr>
      <xdr:spPr>
        <a:xfrm>
          <a:off x="13836727" y="63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927</xdr:rowOff>
    </xdr:from>
    <xdr:ext cx="469744" cy="259045"/>
    <xdr:sp macro="" textlink="">
      <xdr:nvSpPr>
        <xdr:cNvPr id="156" name="n_2mainValue債務償還比率"/>
        <xdr:cNvSpPr txBox="1"/>
      </xdr:nvSpPr>
      <xdr:spPr>
        <a:xfrm>
          <a:off x="13087427" y="643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34931</xdr:rowOff>
    </xdr:from>
    <xdr:ext cx="469744" cy="259045"/>
    <xdr:sp macro="" textlink="">
      <xdr:nvSpPr>
        <xdr:cNvPr id="157" name="n_3mainValue債務償還比率"/>
        <xdr:cNvSpPr txBox="1"/>
      </xdr:nvSpPr>
      <xdr:spPr>
        <a:xfrm>
          <a:off x="12325427" y="646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125969</xdr:rowOff>
    </xdr:from>
    <xdr:ext cx="469744" cy="259045"/>
    <xdr:sp macro="" textlink="">
      <xdr:nvSpPr>
        <xdr:cNvPr id="158" name="n_4mainValue債務償還比率"/>
        <xdr:cNvSpPr txBox="1"/>
      </xdr:nvSpPr>
      <xdr:spPr>
        <a:xfrm>
          <a:off x="11563427" y="655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39,264
39,157
115.90
27,723,228
26,693,154
1,030,003
11,613,265
17,814,074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3" name="楕円 72"/>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4" name="【道路】&#10;有形固定資産減価償却率該当値テキスト"/>
        <xdr:cNvSpPr txBox="1"/>
      </xdr:nvSpPr>
      <xdr:spPr>
        <a:xfrm>
          <a:off x="4673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52070</xdr:rowOff>
    </xdr:from>
    <xdr:to>
      <xdr:col>20</xdr:col>
      <xdr:colOff>38100</xdr:colOff>
      <xdr:row>36</xdr:row>
      <xdr:rowOff>153670</xdr:rowOff>
    </xdr:to>
    <xdr:sp macro="" textlink="">
      <xdr:nvSpPr>
        <xdr:cNvPr id="75" name="楕円 74"/>
        <xdr:cNvSpPr/>
      </xdr:nvSpPr>
      <xdr:spPr>
        <a:xfrm>
          <a:off x="3746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102870</xdr:rowOff>
    </xdr:from>
    <xdr:to>
      <xdr:col>24</xdr:col>
      <xdr:colOff>63500</xdr:colOff>
      <xdr:row>36</xdr:row>
      <xdr:rowOff>127635</xdr:rowOff>
    </xdr:to>
    <xdr:cxnSp macro="">
      <xdr:nvCxnSpPr>
        <xdr:cNvPr id="76" name="直線コネクタ 75"/>
        <xdr:cNvCxnSpPr/>
      </xdr:nvCxnSpPr>
      <xdr:spPr>
        <a:xfrm>
          <a:off x="3797300" y="62750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7" name="楕円 76"/>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81915</xdr:rowOff>
    </xdr:from>
    <xdr:to>
      <xdr:col>19</xdr:col>
      <xdr:colOff>177800</xdr:colOff>
      <xdr:row>36</xdr:row>
      <xdr:rowOff>102870</xdr:rowOff>
    </xdr:to>
    <xdr:cxnSp macro="">
      <xdr:nvCxnSpPr>
        <xdr:cNvPr id="78" name="直線コネクタ 77"/>
        <xdr:cNvCxnSpPr/>
      </xdr:nvCxnSpPr>
      <xdr:spPr>
        <a:xfrm>
          <a:off x="2908300" y="62541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9" name="楕円 78"/>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81915</xdr:rowOff>
    </xdr:to>
    <xdr:cxnSp macro="">
      <xdr:nvCxnSpPr>
        <xdr:cNvPr id="80" name="直線コネクタ 79"/>
        <xdr:cNvCxnSpPr/>
      </xdr:nvCxnSpPr>
      <xdr:spPr>
        <a:xfrm>
          <a:off x="2019300" y="6236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152417</xdr:rowOff>
    </xdr:from>
    <xdr:ext cx="405111" cy="259045"/>
    <xdr:sp macro="" textlink="">
      <xdr:nvSpPr>
        <xdr:cNvPr id="81" name="n_1ave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2" name="n_2ave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3"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4" name="n_4ave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170197</xdr:rowOff>
    </xdr:from>
    <xdr:ext cx="405111" cy="259045"/>
    <xdr:sp macro="" textlink="">
      <xdr:nvSpPr>
        <xdr:cNvPr id="85" name="n_1mainValue【道路】&#10;有形固定資産減価償却率"/>
        <xdr:cNvSpPr txBox="1"/>
      </xdr:nvSpPr>
      <xdr:spPr>
        <a:xfrm>
          <a:off x="3582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86" name="n_2mainValue【道路】&#10;有形固定資産減価償却率"/>
        <xdr:cNvSpPr txBox="1"/>
      </xdr:nvSpPr>
      <xdr:spPr>
        <a:xfrm>
          <a:off x="2705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7" name="n_3mainValue【道路】&#10;有形固定資産減価償却率"/>
        <xdr:cNvSpPr txBox="1"/>
      </xdr:nvSpPr>
      <xdr:spPr>
        <a:xfrm>
          <a:off x="1816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09" name="直線コネクタ 108"/>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0"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1" name="直線コネクタ 110"/>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2"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3" name="直線コネクタ 112"/>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4"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5" name="フローチャート: 判断 114"/>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6" name="フローチャート: 判断 115"/>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17" name="フローチャート: 判断 116"/>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18" name="フローチャート: 判断 117"/>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19" name="フローチャート: 判断 118"/>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161646</xdr:rowOff>
    </xdr:from>
    <xdr:to>
      <xdr:col>55</xdr:col>
      <xdr:colOff>50800</xdr:colOff>
      <xdr:row>40</xdr:row>
      <xdr:rowOff>91796</xdr:rowOff>
    </xdr:to>
    <xdr:sp macro="" textlink="">
      <xdr:nvSpPr>
        <xdr:cNvPr id="125" name="楕円 124"/>
        <xdr:cNvSpPr/>
      </xdr:nvSpPr>
      <xdr:spPr>
        <a:xfrm>
          <a:off x="10426700" y="68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76573</xdr:rowOff>
    </xdr:from>
    <xdr:ext cx="534377" cy="259045"/>
    <xdr:sp macro="" textlink="">
      <xdr:nvSpPr>
        <xdr:cNvPr id="126" name="【道路】&#10;一人当たり延長該当値テキスト"/>
        <xdr:cNvSpPr txBox="1"/>
      </xdr:nvSpPr>
      <xdr:spPr>
        <a:xfrm>
          <a:off x="10515600" y="67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165395</xdr:rowOff>
    </xdr:from>
    <xdr:to>
      <xdr:col>50</xdr:col>
      <xdr:colOff>165100</xdr:colOff>
      <xdr:row>40</xdr:row>
      <xdr:rowOff>95545</xdr:rowOff>
    </xdr:to>
    <xdr:sp macro="" textlink="">
      <xdr:nvSpPr>
        <xdr:cNvPr id="127" name="楕円 126"/>
        <xdr:cNvSpPr/>
      </xdr:nvSpPr>
      <xdr:spPr>
        <a:xfrm>
          <a:off x="9588500" y="68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40996</xdr:rowOff>
    </xdr:from>
    <xdr:to>
      <xdr:col>55</xdr:col>
      <xdr:colOff>0</xdr:colOff>
      <xdr:row>40</xdr:row>
      <xdr:rowOff>44745</xdr:rowOff>
    </xdr:to>
    <xdr:cxnSp macro="">
      <xdr:nvCxnSpPr>
        <xdr:cNvPr id="128" name="直線コネクタ 127"/>
        <xdr:cNvCxnSpPr/>
      </xdr:nvCxnSpPr>
      <xdr:spPr>
        <a:xfrm flipV="1">
          <a:off x="9639300" y="6898996"/>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168687</xdr:rowOff>
    </xdr:from>
    <xdr:to>
      <xdr:col>46</xdr:col>
      <xdr:colOff>38100</xdr:colOff>
      <xdr:row>40</xdr:row>
      <xdr:rowOff>98837</xdr:rowOff>
    </xdr:to>
    <xdr:sp macro="" textlink="">
      <xdr:nvSpPr>
        <xdr:cNvPr id="129" name="楕円 128"/>
        <xdr:cNvSpPr/>
      </xdr:nvSpPr>
      <xdr:spPr>
        <a:xfrm>
          <a:off x="8699500" y="68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44745</xdr:rowOff>
    </xdr:from>
    <xdr:to>
      <xdr:col>50</xdr:col>
      <xdr:colOff>114300</xdr:colOff>
      <xdr:row>40</xdr:row>
      <xdr:rowOff>48037</xdr:rowOff>
    </xdr:to>
    <xdr:cxnSp macro="">
      <xdr:nvCxnSpPr>
        <xdr:cNvPr id="130" name="直線コネクタ 129"/>
        <xdr:cNvCxnSpPr/>
      </xdr:nvCxnSpPr>
      <xdr:spPr>
        <a:xfrm flipV="1">
          <a:off x="8750300" y="690274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xdr:rowOff>
    </xdr:from>
    <xdr:to>
      <xdr:col>41</xdr:col>
      <xdr:colOff>101600</xdr:colOff>
      <xdr:row>40</xdr:row>
      <xdr:rowOff>101854</xdr:rowOff>
    </xdr:to>
    <xdr:sp macro="" textlink="">
      <xdr:nvSpPr>
        <xdr:cNvPr id="131" name="楕円 130"/>
        <xdr:cNvSpPr/>
      </xdr:nvSpPr>
      <xdr:spPr>
        <a:xfrm>
          <a:off x="7810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48037</xdr:rowOff>
    </xdr:from>
    <xdr:to>
      <xdr:col>45</xdr:col>
      <xdr:colOff>177800</xdr:colOff>
      <xdr:row>40</xdr:row>
      <xdr:rowOff>51054</xdr:rowOff>
    </xdr:to>
    <xdr:cxnSp macro="">
      <xdr:nvCxnSpPr>
        <xdr:cNvPr id="132" name="直線コネクタ 131"/>
        <xdr:cNvCxnSpPr/>
      </xdr:nvCxnSpPr>
      <xdr:spPr>
        <a:xfrm flipV="1">
          <a:off x="7861300" y="690603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3"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4"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35"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36"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86672</xdr:rowOff>
    </xdr:from>
    <xdr:ext cx="534377" cy="259045"/>
    <xdr:sp macro="" textlink="">
      <xdr:nvSpPr>
        <xdr:cNvPr id="137" name="n_1mainValue【道路】&#10;一人当たり延長"/>
        <xdr:cNvSpPr txBox="1"/>
      </xdr:nvSpPr>
      <xdr:spPr>
        <a:xfrm>
          <a:off x="9359411" y="69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89964</xdr:rowOff>
    </xdr:from>
    <xdr:ext cx="534377" cy="259045"/>
    <xdr:sp macro="" textlink="">
      <xdr:nvSpPr>
        <xdr:cNvPr id="138" name="n_2mainValue【道路】&#10;一人当たり延長"/>
        <xdr:cNvSpPr txBox="1"/>
      </xdr:nvSpPr>
      <xdr:spPr>
        <a:xfrm>
          <a:off x="8483111" y="694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92981</xdr:rowOff>
    </xdr:from>
    <xdr:ext cx="534377" cy="259045"/>
    <xdr:sp macro="" textlink="">
      <xdr:nvSpPr>
        <xdr:cNvPr id="139" name="n_3mainValue【道路】&#10;一人当たり延長"/>
        <xdr:cNvSpPr txBox="1"/>
      </xdr:nvSpPr>
      <xdr:spPr>
        <a:xfrm>
          <a:off x="7594111" y="6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180" name="直線コネクタ 179"/>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181"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182" name="直線コネクタ 181"/>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183"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184" name="直線コネクタ 183"/>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185" name="【公営住宅】&#10;有形固定資産減価償却率平均値テキスト"/>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186" name="フローチャート: 判断 185"/>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187" name="フローチャート: 判断 186"/>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188" name="フローチャート: 判断 187"/>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189" name="フローチャート: 判断 188"/>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190" name="フローチャート: 判断 189"/>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196" name="楕円 195"/>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116857</xdr:rowOff>
    </xdr:from>
    <xdr:ext cx="405111" cy="259045"/>
    <xdr:sp macro="" textlink="">
      <xdr:nvSpPr>
        <xdr:cNvPr id="197" name="【公営住宅】&#10;有形固定資産減価償却率該当値テキスト"/>
        <xdr:cNvSpPr txBox="1"/>
      </xdr:nvSpPr>
      <xdr:spPr>
        <a:xfrm>
          <a:off x="4673600"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198" name="楕円 197"/>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144780</xdr:rowOff>
    </xdr:to>
    <xdr:cxnSp macro="">
      <xdr:nvCxnSpPr>
        <xdr:cNvPr id="199" name="直線コネクタ 198"/>
        <xdr:cNvCxnSpPr/>
      </xdr:nvCxnSpPr>
      <xdr:spPr>
        <a:xfrm>
          <a:off x="3797300" y="141770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200" name="楕円 199"/>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83</xdr:row>
      <xdr:rowOff>1905</xdr:rowOff>
    </xdr:to>
    <xdr:cxnSp macro="">
      <xdr:nvCxnSpPr>
        <xdr:cNvPr id="201" name="直線コネクタ 200"/>
        <xdr:cNvCxnSpPr/>
      </xdr:nvCxnSpPr>
      <xdr:spPr>
        <a:xfrm flipV="1">
          <a:off x="2908300" y="1417701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145414</xdr:rowOff>
    </xdr:from>
    <xdr:to>
      <xdr:col>10</xdr:col>
      <xdr:colOff>165100</xdr:colOff>
      <xdr:row>83</xdr:row>
      <xdr:rowOff>75564</xdr:rowOff>
    </xdr:to>
    <xdr:sp macro="" textlink="">
      <xdr:nvSpPr>
        <xdr:cNvPr id="202" name="楕円 201"/>
        <xdr:cNvSpPr/>
      </xdr:nvSpPr>
      <xdr:spPr>
        <a:xfrm>
          <a:off x="1968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xdr:rowOff>
    </xdr:from>
    <xdr:to>
      <xdr:col>15</xdr:col>
      <xdr:colOff>50800</xdr:colOff>
      <xdr:row>83</xdr:row>
      <xdr:rowOff>24764</xdr:rowOff>
    </xdr:to>
    <xdr:cxnSp macro="">
      <xdr:nvCxnSpPr>
        <xdr:cNvPr id="203" name="直線コネクタ 202"/>
        <xdr:cNvCxnSpPr/>
      </xdr:nvCxnSpPr>
      <xdr:spPr>
        <a:xfrm flipV="1">
          <a:off x="2019300" y="142322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204" name="n_1ave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205" name="n_2ave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206"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207" name="n_4aveValue【公営住宅】&#10;有形固定資産減価償却率"/>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208" name="n_1main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209" name="n_2mainValue【公営住宅】&#10;有形固定資産減価償却率"/>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92091</xdr:rowOff>
    </xdr:from>
    <xdr:ext cx="405111" cy="259045"/>
    <xdr:sp macro="" textlink="">
      <xdr:nvSpPr>
        <xdr:cNvPr id="210" name="n_3mainValue【公営住宅】&#10;有形固定資産減価償却率"/>
        <xdr:cNvSpPr txBox="1"/>
      </xdr:nvSpPr>
      <xdr:spPr>
        <a:xfrm>
          <a:off x="1816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1" name="直線コネクタ 22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2" name="テキスト ボックス 22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3" name="直線コネクタ 22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224" name="テキスト ボックス 223"/>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5" name="直線コネクタ 22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226" name="テキスト ボックス 225"/>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7" name="直線コネクタ 22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228" name="テキスト ボックス 227"/>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9" name="直線コネクタ 22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30" name="テキスト ボックス 22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1" name="直線コネクタ 23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32" name="テキスト ボックス 23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4" name="テキスト ボックス 23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236" name="直線コネクタ 235"/>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237"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238" name="直線コネクタ 237"/>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239"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240" name="直線コネクタ 239"/>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1258</xdr:rowOff>
    </xdr:from>
    <xdr:ext cx="469744" cy="259045"/>
    <xdr:sp macro="" textlink="">
      <xdr:nvSpPr>
        <xdr:cNvPr id="241" name="【公営住宅】&#10;一人当たり面積平均値テキスト"/>
        <xdr:cNvSpPr txBox="1"/>
      </xdr:nvSpPr>
      <xdr:spPr>
        <a:xfrm>
          <a:off x="10515600" y="1474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242" name="フローチャート: 判断 241"/>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243" name="フローチャート: 判断 242"/>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244" name="フローチャート: 判断 243"/>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245" name="フローチャート: 判断 244"/>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246" name="フローチャート: 判断 245"/>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15255</xdr:rowOff>
    </xdr:from>
    <xdr:to>
      <xdr:col>55</xdr:col>
      <xdr:colOff>50800</xdr:colOff>
      <xdr:row>86</xdr:row>
      <xdr:rowOff>116855</xdr:rowOff>
    </xdr:to>
    <xdr:sp macro="" textlink="">
      <xdr:nvSpPr>
        <xdr:cNvPr id="252" name="楕円 251"/>
        <xdr:cNvSpPr/>
      </xdr:nvSpPr>
      <xdr:spPr>
        <a:xfrm>
          <a:off x="10426700" y="147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146082</xdr:rowOff>
    </xdr:from>
    <xdr:ext cx="469744" cy="259045"/>
    <xdr:sp macro="" textlink="">
      <xdr:nvSpPr>
        <xdr:cNvPr id="253" name="【公営住宅】&#10;一人当たり面積該当値テキスト"/>
        <xdr:cNvSpPr txBox="1"/>
      </xdr:nvSpPr>
      <xdr:spPr>
        <a:xfrm>
          <a:off x="10515600" y="1454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14993</xdr:rowOff>
    </xdr:from>
    <xdr:to>
      <xdr:col>50</xdr:col>
      <xdr:colOff>165100</xdr:colOff>
      <xdr:row>86</xdr:row>
      <xdr:rowOff>116593</xdr:rowOff>
    </xdr:to>
    <xdr:sp macro="" textlink="">
      <xdr:nvSpPr>
        <xdr:cNvPr id="254" name="楕円 253"/>
        <xdr:cNvSpPr/>
      </xdr:nvSpPr>
      <xdr:spPr>
        <a:xfrm>
          <a:off x="9588500" y="147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65793</xdr:rowOff>
    </xdr:from>
    <xdr:to>
      <xdr:col>55</xdr:col>
      <xdr:colOff>0</xdr:colOff>
      <xdr:row>86</xdr:row>
      <xdr:rowOff>66055</xdr:rowOff>
    </xdr:to>
    <xdr:cxnSp macro="">
      <xdr:nvCxnSpPr>
        <xdr:cNvPr id="255" name="直線コネクタ 254"/>
        <xdr:cNvCxnSpPr/>
      </xdr:nvCxnSpPr>
      <xdr:spPr>
        <a:xfrm>
          <a:off x="9639300" y="14810493"/>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16267</xdr:rowOff>
    </xdr:from>
    <xdr:to>
      <xdr:col>46</xdr:col>
      <xdr:colOff>38100</xdr:colOff>
      <xdr:row>86</xdr:row>
      <xdr:rowOff>117867</xdr:rowOff>
    </xdr:to>
    <xdr:sp macro="" textlink="">
      <xdr:nvSpPr>
        <xdr:cNvPr id="256" name="楕円 255"/>
        <xdr:cNvSpPr/>
      </xdr:nvSpPr>
      <xdr:spPr>
        <a:xfrm>
          <a:off x="8699500" y="147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65793</xdr:rowOff>
    </xdr:from>
    <xdr:to>
      <xdr:col>50</xdr:col>
      <xdr:colOff>114300</xdr:colOff>
      <xdr:row>86</xdr:row>
      <xdr:rowOff>67067</xdr:rowOff>
    </xdr:to>
    <xdr:cxnSp macro="">
      <xdr:nvCxnSpPr>
        <xdr:cNvPr id="257" name="直線コネクタ 256"/>
        <xdr:cNvCxnSpPr/>
      </xdr:nvCxnSpPr>
      <xdr:spPr>
        <a:xfrm flipV="1">
          <a:off x="8750300" y="14810493"/>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17605</xdr:rowOff>
    </xdr:from>
    <xdr:to>
      <xdr:col>41</xdr:col>
      <xdr:colOff>101600</xdr:colOff>
      <xdr:row>86</xdr:row>
      <xdr:rowOff>119205</xdr:rowOff>
    </xdr:to>
    <xdr:sp macro="" textlink="">
      <xdr:nvSpPr>
        <xdr:cNvPr id="258" name="楕円 257"/>
        <xdr:cNvSpPr/>
      </xdr:nvSpPr>
      <xdr:spPr>
        <a:xfrm>
          <a:off x="7810500" y="147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67067</xdr:rowOff>
    </xdr:from>
    <xdr:to>
      <xdr:col>45</xdr:col>
      <xdr:colOff>177800</xdr:colOff>
      <xdr:row>86</xdr:row>
      <xdr:rowOff>68405</xdr:rowOff>
    </xdr:to>
    <xdr:cxnSp macro="">
      <xdr:nvCxnSpPr>
        <xdr:cNvPr id="259" name="直線コネクタ 258"/>
        <xdr:cNvCxnSpPr/>
      </xdr:nvCxnSpPr>
      <xdr:spPr>
        <a:xfrm flipV="1">
          <a:off x="7861300" y="14811767"/>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114938</xdr:rowOff>
    </xdr:from>
    <xdr:ext cx="469744" cy="259045"/>
    <xdr:sp macro="" textlink="">
      <xdr:nvSpPr>
        <xdr:cNvPr id="260" name="n_1aveValue【公営住宅】&#10;一人当たり面積"/>
        <xdr:cNvSpPr txBox="1"/>
      </xdr:nvSpPr>
      <xdr:spPr>
        <a:xfrm>
          <a:off x="9391727" y="148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112391</xdr:rowOff>
    </xdr:from>
    <xdr:ext cx="469744" cy="259045"/>
    <xdr:sp macro="" textlink="">
      <xdr:nvSpPr>
        <xdr:cNvPr id="261" name="n_2aveValue【公営住宅】&#10;一人当たり面積"/>
        <xdr:cNvSpPr txBox="1"/>
      </xdr:nvSpPr>
      <xdr:spPr>
        <a:xfrm>
          <a:off x="8515427" y="148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118008</xdr:rowOff>
    </xdr:from>
    <xdr:ext cx="469744" cy="259045"/>
    <xdr:sp macro="" textlink="">
      <xdr:nvSpPr>
        <xdr:cNvPr id="262" name="n_3aveValue【公営住宅】&#10;一人当たり面積"/>
        <xdr:cNvSpPr txBox="1"/>
      </xdr:nvSpPr>
      <xdr:spPr>
        <a:xfrm>
          <a:off x="7626427" y="14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263"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133120</xdr:rowOff>
    </xdr:from>
    <xdr:ext cx="469744" cy="259045"/>
    <xdr:sp macro="" textlink="">
      <xdr:nvSpPr>
        <xdr:cNvPr id="264" name="n_1mainValue【公営住宅】&#10;一人当たり面積"/>
        <xdr:cNvSpPr txBox="1"/>
      </xdr:nvSpPr>
      <xdr:spPr>
        <a:xfrm>
          <a:off x="9391727" y="1453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134394</xdr:rowOff>
    </xdr:from>
    <xdr:ext cx="469744" cy="259045"/>
    <xdr:sp macro="" textlink="">
      <xdr:nvSpPr>
        <xdr:cNvPr id="265" name="n_2mainValue【公営住宅】&#10;一人当たり面積"/>
        <xdr:cNvSpPr txBox="1"/>
      </xdr:nvSpPr>
      <xdr:spPr>
        <a:xfrm>
          <a:off x="8515427" y="1453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135732</xdr:rowOff>
    </xdr:from>
    <xdr:ext cx="469744" cy="259045"/>
    <xdr:sp macro="" textlink="">
      <xdr:nvSpPr>
        <xdr:cNvPr id="266" name="n_3mainValue【公営住宅】&#10;一人当たり面積"/>
        <xdr:cNvSpPr txBox="1"/>
      </xdr:nvSpPr>
      <xdr:spPr>
        <a:xfrm>
          <a:off x="7626427" y="145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5" name="テキスト ボックス 2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5" name="テキスト ボックス 3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308" name="直線コネクタ 307"/>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309"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310" name="直線コネクタ 309"/>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11"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12" name="直線コネクタ 311"/>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313"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314" name="フローチャート: 判断 313"/>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315" name="フローチャート: 判断 314"/>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316" name="フローチャート: 判断 315"/>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17" name="フローチャート: 判断 316"/>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318" name="フローチャート: 判断 317"/>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24" name="楕円 323"/>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325" name="【認定こども園・幼稚園・保育所】&#10;有形固定資産減価償却率該当値テキスト"/>
        <xdr:cNvSpPr txBox="1"/>
      </xdr:nvSpPr>
      <xdr:spPr>
        <a:xfrm>
          <a:off x="16357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120106</xdr:rowOff>
    </xdr:from>
    <xdr:to>
      <xdr:col>81</xdr:col>
      <xdr:colOff>101600</xdr:colOff>
      <xdr:row>38</xdr:row>
      <xdr:rowOff>50256</xdr:rowOff>
    </xdr:to>
    <xdr:sp macro="" textlink="">
      <xdr:nvSpPr>
        <xdr:cNvPr id="326" name="楕円 325"/>
        <xdr:cNvSpPr/>
      </xdr:nvSpPr>
      <xdr:spPr>
        <a:xfrm>
          <a:off x="15430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170906</xdr:rowOff>
    </xdr:to>
    <xdr:cxnSp macro="">
      <xdr:nvCxnSpPr>
        <xdr:cNvPr id="327" name="直線コネクタ 326"/>
        <xdr:cNvCxnSpPr/>
      </xdr:nvCxnSpPr>
      <xdr:spPr>
        <a:xfrm flipV="1">
          <a:off x="15481300" y="6385560"/>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53159</xdr:rowOff>
    </xdr:from>
    <xdr:to>
      <xdr:col>76</xdr:col>
      <xdr:colOff>165100</xdr:colOff>
      <xdr:row>38</xdr:row>
      <xdr:rowOff>154759</xdr:rowOff>
    </xdr:to>
    <xdr:sp macro="" textlink="">
      <xdr:nvSpPr>
        <xdr:cNvPr id="328" name="楕円 327"/>
        <xdr:cNvSpPr/>
      </xdr:nvSpPr>
      <xdr:spPr>
        <a:xfrm>
          <a:off x="14541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170906</xdr:rowOff>
    </xdr:from>
    <xdr:to>
      <xdr:col>81</xdr:col>
      <xdr:colOff>50800</xdr:colOff>
      <xdr:row>38</xdr:row>
      <xdr:rowOff>103959</xdr:rowOff>
    </xdr:to>
    <xdr:cxnSp macro="">
      <xdr:nvCxnSpPr>
        <xdr:cNvPr id="329" name="直線コネクタ 328"/>
        <xdr:cNvCxnSpPr/>
      </xdr:nvCxnSpPr>
      <xdr:spPr>
        <a:xfrm flipV="1">
          <a:off x="14592300" y="651455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30" name="楕円 329"/>
        <xdr:cNvSpPr/>
      </xdr:nvSpPr>
      <xdr:spPr>
        <a:xfrm>
          <a:off x="1365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27215</xdr:rowOff>
    </xdr:from>
    <xdr:to>
      <xdr:col>76</xdr:col>
      <xdr:colOff>114300</xdr:colOff>
      <xdr:row>38</xdr:row>
      <xdr:rowOff>103959</xdr:rowOff>
    </xdr:to>
    <xdr:cxnSp macro="">
      <xdr:nvCxnSpPr>
        <xdr:cNvPr id="331" name="直線コネクタ 330"/>
        <xdr:cNvCxnSpPr/>
      </xdr:nvCxnSpPr>
      <xdr:spPr>
        <a:xfrm>
          <a:off x="13703300" y="654231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69142</xdr:rowOff>
    </xdr:from>
    <xdr:ext cx="405111" cy="259045"/>
    <xdr:sp macro="" textlink="">
      <xdr:nvSpPr>
        <xdr:cNvPr id="332" name="n_1aveValue【認定こども園・幼稚園・保育所】&#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333" name="n_2ave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34"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335" name="n_4aveValue【認定こども園・幼稚園・保育所】&#10;有形固定資産減価償却率"/>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66783</xdr:rowOff>
    </xdr:from>
    <xdr:ext cx="405111" cy="259045"/>
    <xdr:sp macro="" textlink="">
      <xdr:nvSpPr>
        <xdr:cNvPr id="336" name="n_1mainValue【認定こども園・幼稚園・保育所】&#10;有形固定資産減価償却率"/>
        <xdr:cNvSpPr txBox="1"/>
      </xdr:nvSpPr>
      <xdr:spPr>
        <a:xfrm>
          <a:off x="152660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145886</xdr:rowOff>
    </xdr:from>
    <xdr:ext cx="405111" cy="259045"/>
    <xdr:sp macro="" textlink="">
      <xdr:nvSpPr>
        <xdr:cNvPr id="337" name="n_2mainValue【認定こども園・幼稚園・保育所】&#10;有形固定資産減価償却率"/>
        <xdr:cNvSpPr txBox="1"/>
      </xdr:nvSpPr>
      <xdr:spPr>
        <a:xfrm>
          <a:off x="14389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338" name="n_3mainValue【認定こども園・幼稚園・保育所】&#10;有形固定資産減価償却率"/>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364" name="直線コネクタ 363"/>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365"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366" name="直線コネクタ 365"/>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367"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368" name="直線コネクタ 367"/>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69"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70" name="フローチャート: 判断 369"/>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371" name="フローチャート: 判断 370"/>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372" name="フローチャート: 判断 371"/>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373" name="フローチャート: 判断 372"/>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374" name="フローチャート: 判断 373"/>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149497</xdr:rowOff>
    </xdr:from>
    <xdr:to>
      <xdr:col>116</xdr:col>
      <xdr:colOff>114300</xdr:colOff>
      <xdr:row>41</xdr:row>
      <xdr:rowOff>79647</xdr:rowOff>
    </xdr:to>
    <xdr:sp macro="" textlink="">
      <xdr:nvSpPr>
        <xdr:cNvPr id="380" name="楕円 379"/>
        <xdr:cNvSpPr/>
      </xdr:nvSpPr>
      <xdr:spPr>
        <a:xfrm>
          <a:off x="22110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127924</xdr:rowOff>
    </xdr:from>
    <xdr:ext cx="469744" cy="259045"/>
    <xdr:sp macro="" textlink="">
      <xdr:nvSpPr>
        <xdr:cNvPr id="381" name="【認定こども園・幼稚園・保育所】&#10;一人当たり面積該当値テキスト"/>
        <xdr:cNvSpPr txBox="1"/>
      </xdr:nvSpPr>
      <xdr:spPr>
        <a:xfrm>
          <a:off x="22199600"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97246</xdr:rowOff>
    </xdr:from>
    <xdr:to>
      <xdr:col>112</xdr:col>
      <xdr:colOff>38100</xdr:colOff>
      <xdr:row>41</xdr:row>
      <xdr:rowOff>27396</xdr:rowOff>
    </xdr:to>
    <xdr:sp macro="" textlink="">
      <xdr:nvSpPr>
        <xdr:cNvPr id="382" name="楕円 381"/>
        <xdr:cNvSpPr/>
      </xdr:nvSpPr>
      <xdr:spPr>
        <a:xfrm>
          <a:off x="21272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148046</xdr:rowOff>
    </xdr:from>
    <xdr:to>
      <xdr:col>116</xdr:col>
      <xdr:colOff>63500</xdr:colOff>
      <xdr:row>41</xdr:row>
      <xdr:rowOff>28847</xdr:rowOff>
    </xdr:to>
    <xdr:cxnSp macro="">
      <xdr:nvCxnSpPr>
        <xdr:cNvPr id="383" name="直線コネクタ 382"/>
        <xdr:cNvCxnSpPr/>
      </xdr:nvCxnSpPr>
      <xdr:spPr>
        <a:xfrm>
          <a:off x="21323300" y="700604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146231</xdr:rowOff>
    </xdr:from>
    <xdr:to>
      <xdr:col>107</xdr:col>
      <xdr:colOff>101600</xdr:colOff>
      <xdr:row>41</xdr:row>
      <xdr:rowOff>76381</xdr:rowOff>
    </xdr:to>
    <xdr:sp macro="" textlink="">
      <xdr:nvSpPr>
        <xdr:cNvPr id="384" name="楕円 383"/>
        <xdr:cNvSpPr/>
      </xdr:nvSpPr>
      <xdr:spPr>
        <a:xfrm>
          <a:off x="2038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148046</xdr:rowOff>
    </xdr:from>
    <xdr:to>
      <xdr:col>111</xdr:col>
      <xdr:colOff>177800</xdr:colOff>
      <xdr:row>41</xdr:row>
      <xdr:rowOff>25581</xdr:rowOff>
    </xdr:to>
    <xdr:cxnSp macro="">
      <xdr:nvCxnSpPr>
        <xdr:cNvPr id="385" name="直線コネクタ 384"/>
        <xdr:cNvCxnSpPr/>
      </xdr:nvCxnSpPr>
      <xdr:spPr>
        <a:xfrm flipV="1">
          <a:off x="20434300" y="70060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386" name="楕円 385"/>
        <xdr:cNvSpPr/>
      </xdr:nvSpPr>
      <xdr:spPr>
        <a:xfrm>
          <a:off x="19494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25581</xdr:rowOff>
    </xdr:from>
    <xdr:to>
      <xdr:col>107</xdr:col>
      <xdr:colOff>50800</xdr:colOff>
      <xdr:row>41</xdr:row>
      <xdr:rowOff>25581</xdr:rowOff>
    </xdr:to>
    <xdr:cxnSp macro="">
      <xdr:nvCxnSpPr>
        <xdr:cNvPr id="387" name="直線コネクタ 386"/>
        <xdr:cNvCxnSpPr/>
      </xdr:nvCxnSpPr>
      <xdr:spPr>
        <a:xfrm>
          <a:off x="19545300" y="705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388"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389" name="n_2aveValue【認定こども園・幼稚園・保育所】&#10;一人当たり面積"/>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390"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391" name="n_4aveValue【認定こども園・幼稚園・保育所】&#10;一人当たり面積"/>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18523</xdr:rowOff>
    </xdr:from>
    <xdr:ext cx="469744" cy="259045"/>
    <xdr:sp macro="" textlink="">
      <xdr:nvSpPr>
        <xdr:cNvPr id="392" name="n_1mainValue【認定こども園・幼稚園・保育所】&#10;一人当たり面積"/>
        <xdr:cNvSpPr txBox="1"/>
      </xdr:nvSpPr>
      <xdr:spPr>
        <a:xfrm>
          <a:off x="210757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67508</xdr:rowOff>
    </xdr:from>
    <xdr:ext cx="469744" cy="259045"/>
    <xdr:sp macro="" textlink="">
      <xdr:nvSpPr>
        <xdr:cNvPr id="393" name="n_2mainValue【認定こども園・幼稚園・保育所】&#10;一人当たり面積"/>
        <xdr:cNvSpPr txBox="1"/>
      </xdr:nvSpPr>
      <xdr:spPr>
        <a:xfrm>
          <a:off x="20199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67508</xdr:rowOff>
    </xdr:from>
    <xdr:ext cx="469744" cy="259045"/>
    <xdr:sp macro="" textlink="">
      <xdr:nvSpPr>
        <xdr:cNvPr id="394" name="n_3mainValue【認定こども園・幼稚園・保育所】&#10;一人当たり面積"/>
        <xdr:cNvSpPr txBox="1"/>
      </xdr:nvSpPr>
      <xdr:spPr>
        <a:xfrm>
          <a:off x="19310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7" name="テキスト ボックス 4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7" name="テキスト ボックス 4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421" name="直線コネクタ 420"/>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22"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23" name="直線コネクタ 422"/>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424"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25" name="直線コネクタ 424"/>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26"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27" name="フローチャート: 判断 42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28" name="フローチャート: 判断 427"/>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429" name="フローチャート: 判断 428"/>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430" name="フローチャート: 判断 429"/>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431" name="フローチャート: 判断 430"/>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4717</xdr:rowOff>
    </xdr:from>
    <xdr:to>
      <xdr:col>85</xdr:col>
      <xdr:colOff>177800</xdr:colOff>
      <xdr:row>62</xdr:row>
      <xdr:rowOff>106317</xdr:rowOff>
    </xdr:to>
    <xdr:sp macro="" textlink="">
      <xdr:nvSpPr>
        <xdr:cNvPr id="437" name="楕円 436"/>
        <xdr:cNvSpPr/>
      </xdr:nvSpPr>
      <xdr:spPr>
        <a:xfrm>
          <a:off x="16268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154594</xdr:rowOff>
    </xdr:from>
    <xdr:ext cx="405111" cy="259045"/>
    <xdr:sp macro="" textlink="">
      <xdr:nvSpPr>
        <xdr:cNvPr id="438" name="【学校施設】&#10;有形固定資産減価償却率該当値テキスト"/>
        <xdr:cNvSpPr txBox="1"/>
      </xdr:nvSpPr>
      <xdr:spPr>
        <a:xfrm>
          <a:off x="16357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117384</xdr:rowOff>
    </xdr:from>
    <xdr:to>
      <xdr:col>81</xdr:col>
      <xdr:colOff>101600</xdr:colOff>
      <xdr:row>62</xdr:row>
      <xdr:rowOff>47534</xdr:rowOff>
    </xdr:to>
    <xdr:sp macro="" textlink="">
      <xdr:nvSpPr>
        <xdr:cNvPr id="439" name="楕円 438"/>
        <xdr:cNvSpPr/>
      </xdr:nvSpPr>
      <xdr:spPr>
        <a:xfrm>
          <a:off x="15430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62</xdr:row>
      <xdr:rowOff>55517</xdr:rowOff>
    </xdr:to>
    <xdr:cxnSp macro="">
      <xdr:nvCxnSpPr>
        <xdr:cNvPr id="440" name="直線コネクタ 439"/>
        <xdr:cNvCxnSpPr/>
      </xdr:nvCxnSpPr>
      <xdr:spPr>
        <a:xfrm>
          <a:off x="15481300" y="1062663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101056</xdr:rowOff>
    </xdr:from>
    <xdr:to>
      <xdr:col>76</xdr:col>
      <xdr:colOff>165100</xdr:colOff>
      <xdr:row>62</xdr:row>
      <xdr:rowOff>31206</xdr:rowOff>
    </xdr:to>
    <xdr:sp macro="" textlink="">
      <xdr:nvSpPr>
        <xdr:cNvPr id="441" name="楕円 440"/>
        <xdr:cNvSpPr/>
      </xdr:nvSpPr>
      <xdr:spPr>
        <a:xfrm>
          <a:off x="14541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151856</xdr:rowOff>
    </xdr:from>
    <xdr:to>
      <xdr:col>81</xdr:col>
      <xdr:colOff>50800</xdr:colOff>
      <xdr:row>61</xdr:row>
      <xdr:rowOff>168184</xdr:rowOff>
    </xdr:to>
    <xdr:cxnSp macro="">
      <xdr:nvCxnSpPr>
        <xdr:cNvPr id="442" name="直線コネクタ 441"/>
        <xdr:cNvCxnSpPr/>
      </xdr:nvCxnSpPr>
      <xdr:spPr>
        <a:xfrm>
          <a:off x="14592300" y="106103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135346</xdr:rowOff>
    </xdr:from>
    <xdr:to>
      <xdr:col>72</xdr:col>
      <xdr:colOff>38100</xdr:colOff>
      <xdr:row>61</xdr:row>
      <xdr:rowOff>65496</xdr:rowOff>
    </xdr:to>
    <xdr:sp macro="" textlink="">
      <xdr:nvSpPr>
        <xdr:cNvPr id="443" name="楕円 442"/>
        <xdr:cNvSpPr/>
      </xdr:nvSpPr>
      <xdr:spPr>
        <a:xfrm>
          <a:off x="13652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14696</xdr:rowOff>
    </xdr:from>
    <xdr:to>
      <xdr:col>76</xdr:col>
      <xdr:colOff>114300</xdr:colOff>
      <xdr:row>61</xdr:row>
      <xdr:rowOff>151856</xdr:rowOff>
    </xdr:to>
    <xdr:cxnSp macro="">
      <xdr:nvCxnSpPr>
        <xdr:cNvPr id="444" name="直線コネクタ 443"/>
        <xdr:cNvCxnSpPr/>
      </xdr:nvCxnSpPr>
      <xdr:spPr>
        <a:xfrm>
          <a:off x="13703300" y="1047314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445"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446"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447"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448"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38661</xdr:rowOff>
    </xdr:from>
    <xdr:ext cx="405111" cy="259045"/>
    <xdr:sp macro="" textlink="">
      <xdr:nvSpPr>
        <xdr:cNvPr id="449" name="n_1mainValue【学校施設】&#10;有形固定資産減価償却率"/>
        <xdr:cNvSpPr txBox="1"/>
      </xdr:nvSpPr>
      <xdr:spPr>
        <a:xfrm>
          <a:off x="15266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22333</xdr:rowOff>
    </xdr:from>
    <xdr:ext cx="405111" cy="259045"/>
    <xdr:sp macro="" textlink="">
      <xdr:nvSpPr>
        <xdr:cNvPr id="450" name="n_2mainValue【学校施設】&#10;有形固定資産減価償却率"/>
        <xdr:cNvSpPr txBox="1"/>
      </xdr:nvSpPr>
      <xdr:spPr>
        <a:xfrm>
          <a:off x="14389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451" name="n_3mainValue【学校施設】&#10;有形固定資産減価償却率"/>
        <xdr:cNvSpPr txBox="1"/>
      </xdr:nvSpPr>
      <xdr:spPr>
        <a:xfrm>
          <a:off x="13500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473" name="直線コネクタ 472"/>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474"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475" name="直線コネクタ 474"/>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476"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477" name="直線コネクタ 476"/>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478"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479" name="フローチャート: 判断 478"/>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480" name="フローチャート: 判断 479"/>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481" name="フローチャート: 判断 480"/>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482" name="フローチャート: 判断 481"/>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483" name="フローチャート: 判断 482"/>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161112</xdr:rowOff>
    </xdr:from>
    <xdr:to>
      <xdr:col>116</xdr:col>
      <xdr:colOff>114300</xdr:colOff>
      <xdr:row>61</xdr:row>
      <xdr:rowOff>91262</xdr:rowOff>
    </xdr:to>
    <xdr:sp macro="" textlink="">
      <xdr:nvSpPr>
        <xdr:cNvPr id="489" name="楕円 488"/>
        <xdr:cNvSpPr/>
      </xdr:nvSpPr>
      <xdr:spPr>
        <a:xfrm>
          <a:off x="22110700" y="104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12539</xdr:rowOff>
    </xdr:from>
    <xdr:ext cx="469744" cy="259045"/>
    <xdr:sp macro="" textlink="">
      <xdr:nvSpPr>
        <xdr:cNvPr id="490" name="【学校施設】&#10;一人当たり面積該当値テキスト"/>
        <xdr:cNvSpPr txBox="1"/>
      </xdr:nvSpPr>
      <xdr:spPr>
        <a:xfrm>
          <a:off x="22199600" y="1029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168199</xdr:rowOff>
    </xdr:from>
    <xdr:to>
      <xdr:col>112</xdr:col>
      <xdr:colOff>38100</xdr:colOff>
      <xdr:row>61</xdr:row>
      <xdr:rowOff>98349</xdr:rowOff>
    </xdr:to>
    <xdr:sp macro="" textlink="">
      <xdr:nvSpPr>
        <xdr:cNvPr id="491" name="楕円 490"/>
        <xdr:cNvSpPr/>
      </xdr:nvSpPr>
      <xdr:spPr>
        <a:xfrm>
          <a:off x="21272500" y="104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40462</xdr:rowOff>
    </xdr:from>
    <xdr:to>
      <xdr:col>116</xdr:col>
      <xdr:colOff>63500</xdr:colOff>
      <xdr:row>61</xdr:row>
      <xdr:rowOff>47549</xdr:rowOff>
    </xdr:to>
    <xdr:cxnSp macro="">
      <xdr:nvCxnSpPr>
        <xdr:cNvPr id="492" name="直線コネクタ 491"/>
        <xdr:cNvCxnSpPr/>
      </xdr:nvCxnSpPr>
      <xdr:spPr>
        <a:xfrm flipV="1">
          <a:off x="21323300" y="10498912"/>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2236</xdr:rowOff>
    </xdr:from>
    <xdr:to>
      <xdr:col>107</xdr:col>
      <xdr:colOff>101600</xdr:colOff>
      <xdr:row>61</xdr:row>
      <xdr:rowOff>103836</xdr:rowOff>
    </xdr:to>
    <xdr:sp macro="" textlink="">
      <xdr:nvSpPr>
        <xdr:cNvPr id="493" name="楕円 492"/>
        <xdr:cNvSpPr/>
      </xdr:nvSpPr>
      <xdr:spPr>
        <a:xfrm>
          <a:off x="20383500" y="104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47549</xdr:rowOff>
    </xdr:from>
    <xdr:to>
      <xdr:col>111</xdr:col>
      <xdr:colOff>177800</xdr:colOff>
      <xdr:row>61</xdr:row>
      <xdr:rowOff>53036</xdr:rowOff>
    </xdr:to>
    <xdr:cxnSp macro="">
      <xdr:nvCxnSpPr>
        <xdr:cNvPr id="494" name="直線コネクタ 493"/>
        <xdr:cNvCxnSpPr/>
      </xdr:nvCxnSpPr>
      <xdr:spPr>
        <a:xfrm flipV="1">
          <a:off x="20434300" y="1050599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7721</xdr:rowOff>
    </xdr:from>
    <xdr:to>
      <xdr:col>102</xdr:col>
      <xdr:colOff>165100</xdr:colOff>
      <xdr:row>61</xdr:row>
      <xdr:rowOff>109321</xdr:rowOff>
    </xdr:to>
    <xdr:sp macro="" textlink="">
      <xdr:nvSpPr>
        <xdr:cNvPr id="495" name="楕円 494"/>
        <xdr:cNvSpPr/>
      </xdr:nvSpPr>
      <xdr:spPr>
        <a:xfrm>
          <a:off x="19494500" y="104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53036</xdr:rowOff>
    </xdr:from>
    <xdr:to>
      <xdr:col>107</xdr:col>
      <xdr:colOff>50800</xdr:colOff>
      <xdr:row>61</xdr:row>
      <xdr:rowOff>58521</xdr:rowOff>
    </xdr:to>
    <xdr:cxnSp macro="">
      <xdr:nvCxnSpPr>
        <xdr:cNvPr id="496" name="直線コネクタ 495"/>
        <xdr:cNvCxnSpPr/>
      </xdr:nvCxnSpPr>
      <xdr:spPr>
        <a:xfrm flipV="1">
          <a:off x="19545300" y="10511486"/>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121708</xdr:rowOff>
    </xdr:from>
    <xdr:ext cx="469744" cy="259045"/>
    <xdr:sp macro="" textlink="">
      <xdr:nvSpPr>
        <xdr:cNvPr id="497" name="n_1aveValue【学校施設】&#10;一人当たり面積"/>
        <xdr:cNvSpPr txBox="1"/>
      </xdr:nvSpPr>
      <xdr:spPr>
        <a:xfrm>
          <a:off x="210757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115536</xdr:rowOff>
    </xdr:from>
    <xdr:ext cx="469744" cy="259045"/>
    <xdr:sp macro="" textlink="">
      <xdr:nvSpPr>
        <xdr:cNvPr id="498" name="n_2aveValue【学校施設】&#10;一人当たり面積"/>
        <xdr:cNvSpPr txBox="1"/>
      </xdr:nvSpPr>
      <xdr:spPr>
        <a:xfrm>
          <a:off x="20199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116450</xdr:rowOff>
    </xdr:from>
    <xdr:ext cx="469744" cy="259045"/>
    <xdr:sp macro="" textlink="">
      <xdr:nvSpPr>
        <xdr:cNvPr id="499" name="n_3aveValue【学校施設】&#10;一人当たり面積"/>
        <xdr:cNvSpPr txBox="1"/>
      </xdr:nvSpPr>
      <xdr:spPr>
        <a:xfrm>
          <a:off x="19310427" y="10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500"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114876</xdr:rowOff>
    </xdr:from>
    <xdr:ext cx="469744" cy="259045"/>
    <xdr:sp macro="" textlink="">
      <xdr:nvSpPr>
        <xdr:cNvPr id="501" name="n_1mainValue【学校施設】&#10;一人当たり面積"/>
        <xdr:cNvSpPr txBox="1"/>
      </xdr:nvSpPr>
      <xdr:spPr>
        <a:xfrm>
          <a:off x="21075727" y="1023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120363</xdr:rowOff>
    </xdr:from>
    <xdr:ext cx="469744" cy="259045"/>
    <xdr:sp macro="" textlink="">
      <xdr:nvSpPr>
        <xdr:cNvPr id="502" name="n_2mainValue【学校施設】&#10;一人当たり面積"/>
        <xdr:cNvSpPr txBox="1"/>
      </xdr:nvSpPr>
      <xdr:spPr>
        <a:xfrm>
          <a:off x="20199427" y="1023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125848</xdr:rowOff>
    </xdr:from>
    <xdr:ext cx="469744" cy="259045"/>
    <xdr:sp macro="" textlink="">
      <xdr:nvSpPr>
        <xdr:cNvPr id="503" name="n_3mainValue【学校施設】&#10;一人当たり面積"/>
        <xdr:cNvSpPr txBox="1"/>
      </xdr:nvSpPr>
      <xdr:spPr>
        <a:xfrm>
          <a:off x="19310427" y="1024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6" name="テキスト ボックス 51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6" name="テキスト ボックス 52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529" name="直線コネクタ 528"/>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530" name="【児童館】&#10;有形固定資産減価償却率最小値テキスト"/>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531" name="直線コネクタ 530"/>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532" name="【児童館】&#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33" name="直線コネクタ 53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534" name="【児童館】&#10;有形固定資産減価償却率平均値テキスト"/>
        <xdr:cNvSpPr txBox="1"/>
      </xdr:nvSpPr>
      <xdr:spPr>
        <a:xfrm>
          <a:off x="16357600" y="1426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535" name="フローチャート: 判断 534"/>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536" name="フローチャート: 判断 535"/>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537" name="フローチャート: 判断 536"/>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538" name="フローチャート: 判断 537"/>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539" name="フローチャート: 判断 538"/>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148952</xdr:rowOff>
    </xdr:from>
    <xdr:to>
      <xdr:col>85</xdr:col>
      <xdr:colOff>177800</xdr:colOff>
      <xdr:row>85</xdr:row>
      <xdr:rowOff>79102</xdr:rowOff>
    </xdr:to>
    <xdr:sp macro="" textlink="">
      <xdr:nvSpPr>
        <xdr:cNvPr id="545" name="楕円 544"/>
        <xdr:cNvSpPr/>
      </xdr:nvSpPr>
      <xdr:spPr>
        <a:xfrm>
          <a:off x="162687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127379</xdr:rowOff>
    </xdr:from>
    <xdr:ext cx="405111" cy="259045"/>
    <xdr:sp macro="" textlink="">
      <xdr:nvSpPr>
        <xdr:cNvPr id="546" name="【児童館】&#10;有形固定資産減価償却率該当値テキスト"/>
        <xdr:cNvSpPr txBox="1"/>
      </xdr:nvSpPr>
      <xdr:spPr>
        <a:xfrm>
          <a:off x="16357600"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547" name="楕円 546"/>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28302</xdr:rowOff>
    </xdr:to>
    <xdr:cxnSp macro="">
      <xdr:nvCxnSpPr>
        <xdr:cNvPr id="548" name="直線コネクタ 547"/>
        <xdr:cNvCxnSpPr/>
      </xdr:nvCxnSpPr>
      <xdr:spPr>
        <a:xfrm>
          <a:off x="15481300" y="145656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78739</xdr:rowOff>
    </xdr:from>
    <xdr:to>
      <xdr:col>76</xdr:col>
      <xdr:colOff>165100</xdr:colOff>
      <xdr:row>85</xdr:row>
      <xdr:rowOff>8889</xdr:rowOff>
    </xdr:to>
    <xdr:sp macro="" textlink="">
      <xdr:nvSpPr>
        <xdr:cNvPr id="549" name="楕円 548"/>
        <xdr:cNvSpPr/>
      </xdr:nvSpPr>
      <xdr:spPr>
        <a:xfrm>
          <a:off x="1454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84</xdr:row>
      <xdr:rowOff>163830</xdr:rowOff>
    </xdr:to>
    <xdr:cxnSp macro="">
      <xdr:nvCxnSpPr>
        <xdr:cNvPr id="550" name="直線コネクタ 549"/>
        <xdr:cNvCxnSpPr/>
      </xdr:nvCxnSpPr>
      <xdr:spPr>
        <a:xfrm>
          <a:off x="14592300" y="14531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macro="" textlink="">
      <xdr:nvSpPr>
        <xdr:cNvPr id="551" name="楕円 550"/>
        <xdr:cNvSpPr/>
      </xdr:nvSpPr>
      <xdr:spPr>
        <a:xfrm>
          <a:off x="1365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129539</xdr:rowOff>
    </xdr:to>
    <xdr:cxnSp macro="">
      <xdr:nvCxnSpPr>
        <xdr:cNvPr id="552" name="直線コネクタ 551"/>
        <xdr:cNvCxnSpPr/>
      </xdr:nvCxnSpPr>
      <xdr:spPr>
        <a:xfrm>
          <a:off x="13703300" y="14497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553" name="n_1aveValue【児童館】&#10;有形固定資産減価償却率"/>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554" name="n_2aveValue【児童館】&#10;有形固定資産減価償却率"/>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555" name="n_3aveValue【児童館】&#10;有形固定資産減価償却率"/>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556" name="n_4aveValue【児童館】&#10;有形固定資産減価償却率"/>
        <xdr:cNvSpPr txBox="1"/>
      </xdr:nvSpPr>
      <xdr:spPr>
        <a:xfrm>
          <a:off x="12611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557" name="n_1mainValue【児童館】&#10;有形固定資産減価償却率"/>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558" name="n_2mainValue【児童館】&#10;有形固定資産減価償却率"/>
        <xdr:cNvSpPr txBox="1"/>
      </xdr:nvSpPr>
      <xdr:spPr>
        <a:xfrm>
          <a:off x="14389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559" name="n_3mainValue【児童館】&#10;有形固定資産減価償却率"/>
        <xdr:cNvSpPr txBox="1"/>
      </xdr:nvSpPr>
      <xdr:spPr>
        <a:xfrm>
          <a:off x="13500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583" name="直線コネクタ 582"/>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84"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85" name="直線コネクタ 584"/>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586"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587" name="直線コネクタ 586"/>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95266</xdr:rowOff>
    </xdr:from>
    <xdr:ext cx="469744" cy="259045"/>
    <xdr:sp macro="" textlink="">
      <xdr:nvSpPr>
        <xdr:cNvPr id="588" name="【児童館】&#10;一人当たり面積平均値テキスト"/>
        <xdr:cNvSpPr txBox="1"/>
      </xdr:nvSpPr>
      <xdr:spPr>
        <a:xfrm>
          <a:off x="22199600" y="1449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589" name="フローチャート: 判断 588"/>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590" name="フローチャート: 判断 589"/>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591" name="フローチャート: 判断 590"/>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592" name="フローチャート: 判断 591"/>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593" name="フローチャート: 判断 592"/>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99" name="楕円 598"/>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600"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52070</xdr:rowOff>
    </xdr:from>
    <xdr:to>
      <xdr:col>112</xdr:col>
      <xdr:colOff>38100</xdr:colOff>
      <xdr:row>83</xdr:row>
      <xdr:rowOff>153670</xdr:rowOff>
    </xdr:to>
    <xdr:sp macro="" textlink="">
      <xdr:nvSpPr>
        <xdr:cNvPr id="601" name="楕円 600"/>
        <xdr:cNvSpPr/>
      </xdr:nvSpPr>
      <xdr:spPr>
        <a:xfrm>
          <a:off x="2127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102870</xdr:rowOff>
    </xdr:to>
    <xdr:cxnSp macro="">
      <xdr:nvCxnSpPr>
        <xdr:cNvPr id="602" name="直線コネクタ 601"/>
        <xdr:cNvCxnSpPr/>
      </xdr:nvCxnSpPr>
      <xdr:spPr>
        <a:xfrm flipV="1">
          <a:off x="21323300" y="1432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59689</xdr:rowOff>
    </xdr:from>
    <xdr:to>
      <xdr:col>107</xdr:col>
      <xdr:colOff>101600</xdr:colOff>
      <xdr:row>83</xdr:row>
      <xdr:rowOff>161289</xdr:rowOff>
    </xdr:to>
    <xdr:sp macro="" textlink="">
      <xdr:nvSpPr>
        <xdr:cNvPr id="603" name="楕円 602"/>
        <xdr:cNvSpPr/>
      </xdr:nvSpPr>
      <xdr:spPr>
        <a:xfrm>
          <a:off x="20383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102870</xdr:rowOff>
    </xdr:from>
    <xdr:to>
      <xdr:col>111</xdr:col>
      <xdr:colOff>177800</xdr:colOff>
      <xdr:row>83</xdr:row>
      <xdr:rowOff>110489</xdr:rowOff>
    </xdr:to>
    <xdr:cxnSp macro="">
      <xdr:nvCxnSpPr>
        <xdr:cNvPr id="604" name="直線コネクタ 603"/>
        <xdr:cNvCxnSpPr/>
      </xdr:nvCxnSpPr>
      <xdr:spPr>
        <a:xfrm flipV="1">
          <a:off x="20434300" y="1433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05" name="楕円 604"/>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110489</xdr:rowOff>
    </xdr:from>
    <xdr:to>
      <xdr:col>107</xdr:col>
      <xdr:colOff>50800</xdr:colOff>
      <xdr:row>83</xdr:row>
      <xdr:rowOff>118111</xdr:rowOff>
    </xdr:to>
    <xdr:cxnSp macro="">
      <xdr:nvCxnSpPr>
        <xdr:cNvPr id="606" name="直線コネクタ 605"/>
        <xdr:cNvCxnSpPr/>
      </xdr:nvCxnSpPr>
      <xdr:spPr>
        <a:xfrm flipV="1">
          <a:off x="19545300" y="1434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607" name="n_1aveValue【児童館】&#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608" name="n_2aveValue【児童館】&#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09" name="n_3ave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610"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170197</xdr:rowOff>
    </xdr:from>
    <xdr:ext cx="469744" cy="259045"/>
    <xdr:sp macro="" textlink="">
      <xdr:nvSpPr>
        <xdr:cNvPr id="611" name="n_1mainValue【児童館】&#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612" name="n_2mainValue【児童館】&#10;一人当たり面積"/>
        <xdr:cNvSpPr txBox="1"/>
      </xdr:nvSpPr>
      <xdr:spPr>
        <a:xfrm>
          <a:off x="20199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13" name="n_3main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5" name="直線コネクタ 6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6" name="テキスト ボックス 62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7" name="直線コネクタ 6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8" name="テキスト ボックス 6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9" name="直線コネクタ 6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0" name="テキスト ボックス 6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1" name="直線コネクタ 6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2" name="テキスト ボックス 63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4" name="テキスト ボックス 63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636" name="直線コネクタ 635"/>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637"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638" name="直線コネクタ 637"/>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639"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640" name="直線コネクタ 639"/>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641" name="【公民館】&#10;有形固定資産減価償却率平均値テキスト"/>
        <xdr:cNvSpPr txBox="1"/>
      </xdr:nvSpPr>
      <xdr:spPr>
        <a:xfrm>
          <a:off x="16357600" y="1781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642" name="フローチャート: 判断 641"/>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43" name="フローチャート: 判断 64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644" name="フローチャート: 判断 643"/>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645" name="フローチャート: 判断 644"/>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646" name="フローチャート: 判断 645"/>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148844</xdr:rowOff>
    </xdr:from>
    <xdr:to>
      <xdr:col>85</xdr:col>
      <xdr:colOff>177800</xdr:colOff>
      <xdr:row>104</xdr:row>
      <xdr:rowOff>78994</xdr:rowOff>
    </xdr:to>
    <xdr:sp macro="" textlink="">
      <xdr:nvSpPr>
        <xdr:cNvPr id="652" name="楕円 651"/>
        <xdr:cNvSpPr/>
      </xdr:nvSpPr>
      <xdr:spPr>
        <a:xfrm>
          <a:off x="162687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271</xdr:rowOff>
    </xdr:from>
    <xdr:ext cx="405111" cy="259045"/>
    <xdr:sp macro="" textlink="">
      <xdr:nvSpPr>
        <xdr:cNvPr id="653" name="【公民館】&#10;有形固定資産減価償却率該当値テキスト"/>
        <xdr:cNvSpPr txBox="1"/>
      </xdr:nvSpPr>
      <xdr:spPr>
        <a:xfrm>
          <a:off x="16357600" y="176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100837</xdr:rowOff>
    </xdr:from>
    <xdr:to>
      <xdr:col>81</xdr:col>
      <xdr:colOff>101600</xdr:colOff>
      <xdr:row>103</xdr:row>
      <xdr:rowOff>30987</xdr:rowOff>
    </xdr:to>
    <xdr:sp macro="" textlink="">
      <xdr:nvSpPr>
        <xdr:cNvPr id="654" name="楕円 653"/>
        <xdr:cNvSpPr/>
      </xdr:nvSpPr>
      <xdr:spPr>
        <a:xfrm>
          <a:off x="15430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151637</xdr:rowOff>
    </xdr:from>
    <xdr:to>
      <xdr:col>85</xdr:col>
      <xdr:colOff>127000</xdr:colOff>
      <xdr:row>104</xdr:row>
      <xdr:rowOff>28194</xdr:rowOff>
    </xdr:to>
    <xdr:cxnSp macro="">
      <xdr:nvCxnSpPr>
        <xdr:cNvPr id="655" name="直線コネクタ 654"/>
        <xdr:cNvCxnSpPr/>
      </xdr:nvCxnSpPr>
      <xdr:spPr>
        <a:xfrm>
          <a:off x="15481300" y="17639537"/>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57404</xdr:rowOff>
    </xdr:from>
    <xdr:to>
      <xdr:col>76</xdr:col>
      <xdr:colOff>165100</xdr:colOff>
      <xdr:row>103</xdr:row>
      <xdr:rowOff>159004</xdr:rowOff>
    </xdr:to>
    <xdr:sp macro="" textlink="">
      <xdr:nvSpPr>
        <xdr:cNvPr id="656" name="楕円 655"/>
        <xdr:cNvSpPr/>
      </xdr:nvSpPr>
      <xdr:spPr>
        <a:xfrm>
          <a:off x="14541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151637</xdr:rowOff>
    </xdr:from>
    <xdr:to>
      <xdr:col>81</xdr:col>
      <xdr:colOff>50800</xdr:colOff>
      <xdr:row>103</xdr:row>
      <xdr:rowOff>108204</xdr:rowOff>
    </xdr:to>
    <xdr:cxnSp macro="">
      <xdr:nvCxnSpPr>
        <xdr:cNvPr id="657" name="直線コネクタ 656"/>
        <xdr:cNvCxnSpPr/>
      </xdr:nvCxnSpPr>
      <xdr:spPr>
        <a:xfrm flipV="1">
          <a:off x="14592300" y="17639537"/>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658" name="楕円 657"/>
        <xdr:cNvSpPr/>
      </xdr:nvSpPr>
      <xdr:spPr>
        <a:xfrm>
          <a:off x="13652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21337</xdr:rowOff>
    </xdr:from>
    <xdr:to>
      <xdr:col>76</xdr:col>
      <xdr:colOff>114300</xdr:colOff>
      <xdr:row>103</xdr:row>
      <xdr:rowOff>108204</xdr:rowOff>
    </xdr:to>
    <xdr:cxnSp macro="">
      <xdr:nvCxnSpPr>
        <xdr:cNvPr id="659" name="直線コネクタ 658"/>
        <xdr:cNvCxnSpPr/>
      </xdr:nvCxnSpPr>
      <xdr:spPr>
        <a:xfrm>
          <a:off x="13703300" y="1768068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660" name="n_1ave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33545</xdr:rowOff>
    </xdr:from>
    <xdr:ext cx="405111" cy="259045"/>
    <xdr:sp macro="" textlink="">
      <xdr:nvSpPr>
        <xdr:cNvPr id="661" name="n_2aveValue【公民館】&#10;有形固定資産減価償却率"/>
        <xdr:cNvSpPr txBox="1"/>
      </xdr:nvSpPr>
      <xdr:spPr>
        <a:xfrm>
          <a:off x="14389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22114</xdr:rowOff>
    </xdr:from>
    <xdr:ext cx="405111" cy="259045"/>
    <xdr:sp macro="" textlink="">
      <xdr:nvSpPr>
        <xdr:cNvPr id="662" name="n_3aveValue【公民館】&#10;有形固定資産減価償却率"/>
        <xdr:cNvSpPr txBox="1"/>
      </xdr:nvSpPr>
      <xdr:spPr>
        <a:xfrm>
          <a:off x="13500744"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663" name="n_4aveValue【公民館】&#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47514</xdr:rowOff>
    </xdr:from>
    <xdr:ext cx="405111" cy="259045"/>
    <xdr:sp macro="" textlink="">
      <xdr:nvSpPr>
        <xdr:cNvPr id="664" name="n_1mainValue【公民館】&#10;有形固定資産減価償却率"/>
        <xdr:cNvSpPr txBox="1"/>
      </xdr:nvSpPr>
      <xdr:spPr>
        <a:xfrm>
          <a:off x="152660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4081</xdr:rowOff>
    </xdr:from>
    <xdr:ext cx="405111" cy="259045"/>
    <xdr:sp macro="" textlink="">
      <xdr:nvSpPr>
        <xdr:cNvPr id="665" name="n_2mainValue【公民館】&#10;有形固定資産減価償却率"/>
        <xdr:cNvSpPr txBox="1"/>
      </xdr:nvSpPr>
      <xdr:spPr>
        <a:xfrm>
          <a:off x="14389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88664</xdr:rowOff>
    </xdr:from>
    <xdr:ext cx="405111" cy="259045"/>
    <xdr:sp macro="" textlink="">
      <xdr:nvSpPr>
        <xdr:cNvPr id="666" name="n_3mainValue【公民館】&#10;有形固定資産減価償却率"/>
        <xdr:cNvSpPr txBox="1"/>
      </xdr:nvSpPr>
      <xdr:spPr>
        <a:xfrm>
          <a:off x="13500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692" name="直線コネクタ 691"/>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693"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694" name="直線コネクタ 693"/>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695"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696" name="直線コネクタ 695"/>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97"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8" name="フローチャート: 判断 69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699" name="フローチャート: 判断 698"/>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700" name="フローチャート: 判断 699"/>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701" name="フローチャート: 判断 700"/>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702" name="フローチャート: 判断 701"/>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08" name="楕円 707"/>
        <xdr:cNvSpPr/>
      </xdr:nvSpPr>
      <xdr:spPr>
        <a:xfrm>
          <a:off x="22110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64243</xdr:rowOff>
    </xdr:from>
    <xdr:ext cx="469744" cy="259045"/>
    <xdr:sp macro="" textlink="">
      <xdr:nvSpPr>
        <xdr:cNvPr id="709" name="【公民館】&#10;一人当たり面積該当値テキスト"/>
        <xdr:cNvSpPr txBox="1"/>
      </xdr:nvSpPr>
      <xdr:spPr>
        <a:xfrm>
          <a:off x="22199600" y="1806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95613</xdr:rowOff>
    </xdr:from>
    <xdr:to>
      <xdr:col>112</xdr:col>
      <xdr:colOff>38100</xdr:colOff>
      <xdr:row>106</xdr:row>
      <xdr:rowOff>25763</xdr:rowOff>
    </xdr:to>
    <xdr:sp macro="" textlink="">
      <xdr:nvSpPr>
        <xdr:cNvPr id="710" name="楕円 709"/>
        <xdr:cNvSpPr/>
      </xdr:nvSpPr>
      <xdr:spPr>
        <a:xfrm>
          <a:off x="2127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136616</xdr:rowOff>
    </xdr:from>
    <xdr:to>
      <xdr:col>116</xdr:col>
      <xdr:colOff>63500</xdr:colOff>
      <xdr:row>105</xdr:row>
      <xdr:rowOff>146413</xdr:rowOff>
    </xdr:to>
    <xdr:cxnSp macro="">
      <xdr:nvCxnSpPr>
        <xdr:cNvPr id="711" name="直線コネクタ 710"/>
        <xdr:cNvCxnSpPr/>
      </xdr:nvCxnSpPr>
      <xdr:spPr>
        <a:xfrm flipV="1">
          <a:off x="21323300" y="1813886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44994</xdr:rowOff>
    </xdr:from>
    <xdr:to>
      <xdr:col>107</xdr:col>
      <xdr:colOff>101600</xdr:colOff>
      <xdr:row>106</xdr:row>
      <xdr:rowOff>146594</xdr:rowOff>
    </xdr:to>
    <xdr:sp macro="" textlink="">
      <xdr:nvSpPr>
        <xdr:cNvPr id="712" name="楕円 711"/>
        <xdr:cNvSpPr/>
      </xdr:nvSpPr>
      <xdr:spPr>
        <a:xfrm>
          <a:off x="20383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146413</xdr:rowOff>
    </xdr:from>
    <xdr:to>
      <xdr:col>111</xdr:col>
      <xdr:colOff>177800</xdr:colOff>
      <xdr:row>106</xdr:row>
      <xdr:rowOff>95794</xdr:rowOff>
    </xdr:to>
    <xdr:cxnSp macro="">
      <xdr:nvCxnSpPr>
        <xdr:cNvPr id="713" name="直線コネクタ 712"/>
        <xdr:cNvCxnSpPr/>
      </xdr:nvCxnSpPr>
      <xdr:spPr>
        <a:xfrm flipV="1">
          <a:off x="20434300" y="1814866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14" name="楕円 713"/>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95794</xdr:rowOff>
    </xdr:from>
    <xdr:to>
      <xdr:col>107</xdr:col>
      <xdr:colOff>50800</xdr:colOff>
      <xdr:row>106</xdr:row>
      <xdr:rowOff>99061</xdr:rowOff>
    </xdr:to>
    <xdr:cxnSp macro="">
      <xdr:nvCxnSpPr>
        <xdr:cNvPr id="715" name="直線コネクタ 714"/>
        <xdr:cNvCxnSpPr/>
      </xdr:nvCxnSpPr>
      <xdr:spPr>
        <a:xfrm flipV="1">
          <a:off x="19545300" y="182694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716"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717"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718"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719"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16890</xdr:rowOff>
    </xdr:from>
    <xdr:ext cx="469744" cy="259045"/>
    <xdr:sp macro="" textlink="">
      <xdr:nvSpPr>
        <xdr:cNvPr id="720" name="n_1mainValue【公民館】&#10;一人当たり面積"/>
        <xdr:cNvSpPr txBox="1"/>
      </xdr:nvSpPr>
      <xdr:spPr>
        <a:xfrm>
          <a:off x="210757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137721</xdr:rowOff>
    </xdr:from>
    <xdr:ext cx="469744" cy="259045"/>
    <xdr:sp macro="" textlink="">
      <xdr:nvSpPr>
        <xdr:cNvPr id="721" name="n_2mainValue【公民館】&#10;一人当たり面積"/>
        <xdr:cNvSpPr txBox="1"/>
      </xdr:nvSpPr>
      <xdr:spPr>
        <a:xfrm>
          <a:off x="20199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22" name="n_3main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類似団体の有形固定資産減価償却率と比較して、特に高い施設類型は「学校施設」であり、特に低い施設類型は「道路」である。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学校施設については、今後、「小・中学校適正配置計画」及び「個別施設計画」等に基づき、施設の老朽化対策について検討していく。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北海道滝川市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39,264
39,157
115.90
27,723,228
26,693,154
1,030,003
11,613,265
17,814,074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2" name="テキスト ボックス 6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64" name="直線コネクタ 63"/>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65"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66" name="直線コネクタ 65"/>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6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68" name="直線コネクタ 6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69"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70" name="フローチャート: 判断 69"/>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71" name="フローチャート: 判断 70"/>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72" name="フローチャート: 判断 71"/>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73" name="フローチャート: 判断 72"/>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74" name="フローチャート: 判断 73"/>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80" name="楕円 79"/>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81"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82" name="楕円 81"/>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107950</xdr:rowOff>
    </xdr:to>
    <xdr:cxnSp macro="">
      <xdr:nvCxnSpPr>
        <xdr:cNvPr id="83" name="直線コネクタ 82"/>
        <xdr:cNvCxnSpPr/>
      </xdr:nvCxnSpPr>
      <xdr:spPr>
        <a:xfrm flipV="1">
          <a:off x="9639300" y="678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84" name="楕円 83"/>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85" name="直線コネクタ 84"/>
        <xdr:cNvCxnSpPr/>
      </xdr:nvCxnSpPr>
      <xdr:spPr>
        <a:xfrm>
          <a:off x="8750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86" name="楕円 85"/>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120650</xdr:rowOff>
    </xdr:to>
    <xdr:cxnSp macro="">
      <xdr:nvCxnSpPr>
        <xdr:cNvPr id="87" name="直線コネクタ 86"/>
        <xdr:cNvCxnSpPr/>
      </xdr:nvCxnSpPr>
      <xdr:spPr>
        <a:xfrm flipV="1">
          <a:off x="7861300" y="679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88"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89"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90"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91"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92" name="n_1mainValue【図書館】&#10;一人当たり面積"/>
        <xdr:cNvSpPr txBox="1"/>
      </xdr:nvSpPr>
      <xdr:spPr>
        <a:xfrm>
          <a:off x="93917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93" name="n_2main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94" name="n_3mainValue【図書館】&#10;一人当たり面積"/>
        <xdr:cNvSpPr txBox="1"/>
      </xdr:nvSpPr>
      <xdr:spPr>
        <a:xfrm>
          <a:off x="7626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5" name="正方形/長方形 9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6" name="正方形/長方形 9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7" name="正方形/長方形 9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8" name="正方形/長方形 9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9" name="正方形/長方形 9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0" name="正方形/長方形 9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1" name="正方形/長方形 10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2" name="正方形/長方形 10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3" name="テキスト ボックス 10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4" name="直線コネクタ 10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5" name="テキスト ボックス 10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6" name="直線コネクタ 10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07" name="テキスト ボックス 10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8" name="直線コネクタ 10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9" name="テキスト ボックス 10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0" name="直線コネクタ 10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1" name="テキスト ボックス 11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2" name="直線コネクタ 11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3" name="テキスト ボックス 11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4" name="直線コネクタ 11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15" name="テキスト ボックス 11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6" name="直線コネクタ 11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7" name="テキスト ボックス 11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36195</xdr:rowOff>
    </xdr:from>
    <xdr:to>
      <xdr:col>24</xdr:col>
      <xdr:colOff>62865</xdr:colOff>
      <xdr:row>64</xdr:row>
      <xdr:rowOff>76200</xdr:rowOff>
    </xdr:to>
    <xdr:cxnSp macro="">
      <xdr:nvCxnSpPr>
        <xdr:cNvPr id="119" name="直線コネクタ 118"/>
        <xdr:cNvCxnSpPr/>
      </xdr:nvCxnSpPr>
      <xdr:spPr>
        <a:xfrm flipV="1">
          <a:off x="4634865" y="980884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2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1" name="直線コネクタ 12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154322</xdr:rowOff>
    </xdr:from>
    <xdr:ext cx="405111" cy="259045"/>
    <xdr:sp macro="" textlink="">
      <xdr:nvSpPr>
        <xdr:cNvPr id="122" name="【体育館・プール】&#10;有形固定資産減価償却率最大値テキスト"/>
        <xdr:cNvSpPr txBox="1"/>
      </xdr:nvSpPr>
      <xdr:spPr>
        <a:xfrm>
          <a:off x="4673600" y="958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36195</xdr:rowOff>
    </xdr:from>
    <xdr:to>
      <xdr:col>24</xdr:col>
      <xdr:colOff>152400</xdr:colOff>
      <xdr:row>57</xdr:row>
      <xdr:rowOff>36195</xdr:rowOff>
    </xdr:to>
    <xdr:cxnSp macro="">
      <xdr:nvCxnSpPr>
        <xdr:cNvPr id="123" name="直線コネクタ 122"/>
        <xdr:cNvCxnSpPr/>
      </xdr:nvCxnSpPr>
      <xdr:spPr>
        <a:xfrm>
          <a:off x="4546600" y="980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41927</xdr:rowOff>
    </xdr:from>
    <xdr:ext cx="405111" cy="259045"/>
    <xdr:sp macro="" textlink="">
      <xdr:nvSpPr>
        <xdr:cNvPr id="124" name="【体育館・プール】&#10;有形固定資産減価償却率平均値テキスト"/>
        <xdr:cNvSpPr txBox="1"/>
      </xdr:nvSpPr>
      <xdr:spPr>
        <a:xfrm>
          <a:off x="4673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25" name="フローチャート: 判断 124"/>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26" name="フローチャート: 判断 125"/>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27" name="フローチャート: 判断 126"/>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28" name="フローチャート: 判断 127"/>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29" name="フローチャート: 判断 128"/>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0" name="テキスト ボックス 12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1" name="テキスト ボックス 13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2" name="テキスト ボックス 13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3" name="テキスト ボックス 13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4" name="テキスト ボックス 13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156845</xdr:rowOff>
    </xdr:from>
    <xdr:to>
      <xdr:col>24</xdr:col>
      <xdr:colOff>114300</xdr:colOff>
      <xdr:row>57</xdr:row>
      <xdr:rowOff>86995</xdr:rowOff>
    </xdr:to>
    <xdr:sp macro="" textlink="">
      <xdr:nvSpPr>
        <xdr:cNvPr id="135" name="楕円 134"/>
        <xdr:cNvSpPr/>
      </xdr:nvSpPr>
      <xdr:spPr>
        <a:xfrm>
          <a:off x="45847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109872</xdr:rowOff>
    </xdr:from>
    <xdr:ext cx="405111" cy="259045"/>
    <xdr:sp macro="" textlink="">
      <xdr:nvSpPr>
        <xdr:cNvPr id="136" name="【体育館・プール】&#10;有形固定資産減価償却率該当値テキスト"/>
        <xdr:cNvSpPr txBox="1"/>
      </xdr:nvSpPr>
      <xdr:spPr>
        <a:xfrm>
          <a:off x="4673600" y="971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111125</xdr:rowOff>
    </xdr:from>
    <xdr:to>
      <xdr:col>20</xdr:col>
      <xdr:colOff>38100</xdr:colOff>
      <xdr:row>57</xdr:row>
      <xdr:rowOff>41275</xdr:rowOff>
    </xdr:to>
    <xdr:sp macro="" textlink="">
      <xdr:nvSpPr>
        <xdr:cNvPr id="137" name="楕円 136"/>
        <xdr:cNvSpPr/>
      </xdr:nvSpPr>
      <xdr:spPr>
        <a:xfrm>
          <a:off x="3746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161925</xdr:rowOff>
    </xdr:from>
    <xdr:to>
      <xdr:col>24</xdr:col>
      <xdr:colOff>63500</xdr:colOff>
      <xdr:row>57</xdr:row>
      <xdr:rowOff>36195</xdr:rowOff>
    </xdr:to>
    <xdr:cxnSp macro="">
      <xdr:nvCxnSpPr>
        <xdr:cNvPr id="138" name="直線コネクタ 137"/>
        <xdr:cNvCxnSpPr/>
      </xdr:nvCxnSpPr>
      <xdr:spPr>
        <a:xfrm>
          <a:off x="3797300" y="97631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103505</xdr:rowOff>
    </xdr:from>
    <xdr:to>
      <xdr:col>15</xdr:col>
      <xdr:colOff>101600</xdr:colOff>
      <xdr:row>57</xdr:row>
      <xdr:rowOff>33655</xdr:rowOff>
    </xdr:to>
    <xdr:sp macro="" textlink="">
      <xdr:nvSpPr>
        <xdr:cNvPr id="139" name="楕円 138"/>
        <xdr:cNvSpPr/>
      </xdr:nvSpPr>
      <xdr:spPr>
        <a:xfrm>
          <a:off x="2857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154305</xdr:rowOff>
    </xdr:from>
    <xdr:to>
      <xdr:col>19</xdr:col>
      <xdr:colOff>177800</xdr:colOff>
      <xdr:row>56</xdr:row>
      <xdr:rowOff>161925</xdr:rowOff>
    </xdr:to>
    <xdr:cxnSp macro="">
      <xdr:nvCxnSpPr>
        <xdr:cNvPr id="140" name="直線コネクタ 139"/>
        <xdr:cNvCxnSpPr/>
      </xdr:nvCxnSpPr>
      <xdr:spPr>
        <a:xfrm>
          <a:off x="2908300" y="9755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8255</xdr:rowOff>
    </xdr:from>
    <xdr:to>
      <xdr:col>10</xdr:col>
      <xdr:colOff>165100</xdr:colOff>
      <xdr:row>56</xdr:row>
      <xdr:rowOff>109855</xdr:rowOff>
    </xdr:to>
    <xdr:sp macro="" textlink="">
      <xdr:nvSpPr>
        <xdr:cNvPr id="141" name="楕円 140"/>
        <xdr:cNvSpPr/>
      </xdr:nvSpPr>
      <xdr:spPr>
        <a:xfrm>
          <a:off x="1968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59055</xdr:rowOff>
    </xdr:from>
    <xdr:to>
      <xdr:col>15</xdr:col>
      <xdr:colOff>50800</xdr:colOff>
      <xdr:row>56</xdr:row>
      <xdr:rowOff>154305</xdr:rowOff>
    </xdr:to>
    <xdr:cxnSp macro="">
      <xdr:nvCxnSpPr>
        <xdr:cNvPr id="142" name="直線コネクタ 141"/>
        <xdr:cNvCxnSpPr/>
      </xdr:nvCxnSpPr>
      <xdr:spPr>
        <a:xfrm>
          <a:off x="2019300" y="966025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43" name="n_1ave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44"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45"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146"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57802</xdr:rowOff>
    </xdr:from>
    <xdr:ext cx="405111" cy="259045"/>
    <xdr:sp macro="" textlink="">
      <xdr:nvSpPr>
        <xdr:cNvPr id="147" name="n_1mainValue【体育館・プール】&#10;有形固定資産減価償却率"/>
        <xdr:cNvSpPr txBox="1"/>
      </xdr:nvSpPr>
      <xdr:spPr>
        <a:xfrm>
          <a:off x="35820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50182</xdr:rowOff>
    </xdr:from>
    <xdr:ext cx="405111" cy="259045"/>
    <xdr:sp macro="" textlink="">
      <xdr:nvSpPr>
        <xdr:cNvPr id="148" name="n_2mainValue【体育館・プール】&#10;有形固定資産減価償却率"/>
        <xdr:cNvSpPr txBox="1"/>
      </xdr:nvSpPr>
      <xdr:spPr>
        <a:xfrm>
          <a:off x="27057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126382</xdr:rowOff>
    </xdr:from>
    <xdr:ext cx="405111" cy="259045"/>
    <xdr:sp macro="" textlink="">
      <xdr:nvSpPr>
        <xdr:cNvPr id="149" name="n_3mainValue【体育館・プール】&#10;有形固定資産減価償却率"/>
        <xdr:cNvSpPr txBox="1"/>
      </xdr:nvSpPr>
      <xdr:spPr>
        <a:xfrm>
          <a:off x="181674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60" name="直線コネクタ 159"/>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61" name="テキスト ボックス 160"/>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62" name="直線コネクタ 16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3" name="テキスト ボックス 16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64" name="直線コネクタ 163"/>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65" name="テキスト ボックス 164"/>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7" name="テキスト ボックス 16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68" name="直線コネクタ 167"/>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69" name="テキスト ボックス 168"/>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1" name="テキスト ボックス 17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72" name="直線コネクタ 171"/>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73" name="テキスト ボックス 172"/>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177" name="直線コネクタ 176"/>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178"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179" name="直線コネクタ 178"/>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180"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181" name="直線コネクタ 180"/>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56373</xdr:rowOff>
    </xdr:from>
    <xdr:ext cx="469744" cy="259045"/>
    <xdr:sp macro="" textlink="">
      <xdr:nvSpPr>
        <xdr:cNvPr id="182" name="【体育館・プール】&#10;一人当たり面積平均値テキスト"/>
        <xdr:cNvSpPr txBox="1"/>
      </xdr:nvSpPr>
      <xdr:spPr>
        <a:xfrm>
          <a:off x="10515600" y="1051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183" name="フローチャート: 判断 182"/>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184" name="フローチャート: 判断 183"/>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185" name="フローチャート: 判断 184"/>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186" name="フローチャート: 判断 185"/>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187" name="フローチャート: 判断 186"/>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14922</xdr:rowOff>
    </xdr:from>
    <xdr:to>
      <xdr:col>55</xdr:col>
      <xdr:colOff>50800</xdr:colOff>
      <xdr:row>63</xdr:row>
      <xdr:rowOff>116522</xdr:rowOff>
    </xdr:to>
    <xdr:sp macro="" textlink="">
      <xdr:nvSpPr>
        <xdr:cNvPr id="193" name="楕円 192"/>
        <xdr:cNvSpPr/>
      </xdr:nvSpPr>
      <xdr:spPr>
        <a:xfrm>
          <a:off x="10426700" y="108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164799</xdr:rowOff>
    </xdr:from>
    <xdr:ext cx="469744" cy="259045"/>
    <xdr:sp macro="" textlink="">
      <xdr:nvSpPr>
        <xdr:cNvPr id="194" name="【体育館・プール】&#10;一人当たり面積該当値テキスト"/>
        <xdr:cNvSpPr txBox="1"/>
      </xdr:nvSpPr>
      <xdr:spPr>
        <a:xfrm>
          <a:off x="10515600" y="1079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19209</xdr:rowOff>
    </xdr:from>
    <xdr:to>
      <xdr:col>50</xdr:col>
      <xdr:colOff>165100</xdr:colOff>
      <xdr:row>63</xdr:row>
      <xdr:rowOff>120809</xdr:rowOff>
    </xdr:to>
    <xdr:sp macro="" textlink="">
      <xdr:nvSpPr>
        <xdr:cNvPr id="195" name="楕円 194"/>
        <xdr:cNvSpPr/>
      </xdr:nvSpPr>
      <xdr:spPr>
        <a:xfrm>
          <a:off x="9588500" y="108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65722</xdr:rowOff>
    </xdr:from>
    <xdr:to>
      <xdr:col>55</xdr:col>
      <xdr:colOff>0</xdr:colOff>
      <xdr:row>63</xdr:row>
      <xdr:rowOff>70009</xdr:rowOff>
    </xdr:to>
    <xdr:cxnSp macro="">
      <xdr:nvCxnSpPr>
        <xdr:cNvPr id="196" name="直線コネクタ 195"/>
        <xdr:cNvCxnSpPr/>
      </xdr:nvCxnSpPr>
      <xdr:spPr>
        <a:xfrm flipV="1">
          <a:off x="9639300" y="10867072"/>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22066</xdr:rowOff>
    </xdr:from>
    <xdr:to>
      <xdr:col>46</xdr:col>
      <xdr:colOff>38100</xdr:colOff>
      <xdr:row>63</xdr:row>
      <xdr:rowOff>123666</xdr:rowOff>
    </xdr:to>
    <xdr:sp macro="" textlink="">
      <xdr:nvSpPr>
        <xdr:cNvPr id="197" name="楕円 196"/>
        <xdr:cNvSpPr/>
      </xdr:nvSpPr>
      <xdr:spPr>
        <a:xfrm>
          <a:off x="8699500" y="108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70009</xdr:rowOff>
    </xdr:from>
    <xdr:to>
      <xdr:col>50</xdr:col>
      <xdr:colOff>114300</xdr:colOff>
      <xdr:row>63</xdr:row>
      <xdr:rowOff>72866</xdr:rowOff>
    </xdr:to>
    <xdr:cxnSp macro="">
      <xdr:nvCxnSpPr>
        <xdr:cNvPr id="198" name="直線コネクタ 197"/>
        <xdr:cNvCxnSpPr/>
      </xdr:nvCxnSpPr>
      <xdr:spPr>
        <a:xfrm flipV="1">
          <a:off x="8750300" y="1087135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24924</xdr:rowOff>
    </xdr:from>
    <xdr:to>
      <xdr:col>41</xdr:col>
      <xdr:colOff>101600</xdr:colOff>
      <xdr:row>63</xdr:row>
      <xdr:rowOff>126524</xdr:rowOff>
    </xdr:to>
    <xdr:sp macro="" textlink="">
      <xdr:nvSpPr>
        <xdr:cNvPr id="199" name="楕円 198"/>
        <xdr:cNvSpPr/>
      </xdr:nvSpPr>
      <xdr:spPr>
        <a:xfrm>
          <a:off x="7810500" y="1082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72866</xdr:rowOff>
    </xdr:from>
    <xdr:to>
      <xdr:col>45</xdr:col>
      <xdr:colOff>177800</xdr:colOff>
      <xdr:row>63</xdr:row>
      <xdr:rowOff>75724</xdr:rowOff>
    </xdr:to>
    <xdr:cxnSp macro="">
      <xdr:nvCxnSpPr>
        <xdr:cNvPr id="200" name="直線コネクタ 199"/>
        <xdr:cNvCxnSpPr/>
      </xdr:nvCxnSpPr>
      <xdr:spPr>
        <a:xfrm flipV="1">
          <a:off x="7861300" y="1087421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157339</xdr:rowOff>
    </xdr:from>
    <xdr:ext cx="469744" cy="259045"/>
    <xdr:sp macro="" textlink="">
      <xdr:nvSpPr>
        <xdr:cNvPr id="201" name="n_1aveValue【体育館・プール】&#10;一人当たり面積"/>
        <xdr:cNvSpPr txBox="1"/>
      </xdr:nvSpPr>
      <xdr:spPr>
        <a:xfrm>
          <a:off x="9391727" y="104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167340</xdr:rowOff>
    </xdr:from>
    <xdr:ext cx="469744" cy="259045"/>
    <xdr:sp macro="" textlink="">
      <xdr:nvSpPr>
        <xdr:cNvPr id="202" name="n_2aveValue【体育館・プール】&#10;一人当たり面積"/>
        <xdr:cNvSpPr txBox="1"/>
      </xdr:nvSpPr>
      <xdr:spPr>
        <a:xfrm>
          <a:off x="8515427" y="104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03" name="n_3aveValue【体育館・プール】&#10;一人当たり面積"/>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04" name="n_4aveValue【体育館・プール】&#10;一人当たり面積"/>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111936</xdr:rowOff>
    </xdr:from>
    <xdr:ext cx="469744" cy="259045"/>
    <xdr:sp macro="" textlink="">
      <xdr:nvSpPr>
        <xdr:cNvPr id="205" name="n_1mainValue【体育館・プール】&#10;一人当たり面積"/>
        <xdr:cNvSpPr txBox="1"/>
      </xdr:nvSpPr>
      <xdr:spPr>
        <a:xfrm>
          <a:off x="9391727" y="1091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114793</xdr:rowOff>
    </xdr:from>
    <xdr:ext cx="469744" cy="259045"/>
    <xdr:sp macro="" textlink="">
      <xdr:nvSpPr>
        <xdr:cNvPr id="206" name="n_2mainValue【体育館・プール】&#10;一人当たり面積"/>
        <xdr:cNvSpPr txBox="1"/>
      </xdr:nvSpPr>
      <xdr:spPr>
        <a:xfrm>
          <a:off x="8515427" y="1091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117651</xdr:rowOff>
    </xdr:from>
    <xdr:ext cx="469744" cy="259045"/>
    <xdr:sp macro="" textlink="">
      <xdr:nvSpPr>
        <xdr:cNvPr id="207" name="n_3mainValue【体育館・プール】&#10;一人当たり面積"/>
        <xdr:cNvSpPr txBox="1"/>
      </xdr:nvSpPr>
      <xdr:spPr>
        <a:xfrm>
          <a:off x="7626427" y="1091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2" name="テキスト ボックス 2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3" name="直線コネクタ 2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4" name="テキスト ボックス 23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5" name="直線コネクタ 2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36" name="テキスト ボックス 23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7" name="直線コネクタ 2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8" name="テキスト ボックス 2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9" name="直線コネクタ 2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0" name="テキスト ボックス 2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1" name="直線コネクタ 2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2" name="テキスト ボックス 2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3" name="直線コネクタ 2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4" name="テキスト ボックス 24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46" name="テキスト ボックス 24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248" name="直線コネクタ 247"/>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4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50" name="直線コネクタ 24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251"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252" name="直線コネクタ 251"/>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253" name="【市民会館】&#10;有形固定資産減価償却率平均値テキスト"/>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254" name="フローチャート: 判断 253"/>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255" name="フローチャート: 判断 254"/>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256" name="フローチャート: 判断 255"/>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257" name="フローチャート: 判断 256"/>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258" name="フローチャート: 判断 257"/>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92075</xdr:rowOff>
    </xdr:from>
    <xdr:to>
      <xdr:col>24</xdr:col>
      <xdr:colOff>114300</xdr:colOff>
      <xdr:row>109</xdr:row>
      <xdr:rowOff>22225</xdr:rowOff>
    </xdr:to>
    <xdr:sp macro="" textlink="">
      <xdr:nvSpPr>
        <xdr:cNvPr id="264" name="楕円 263"/>
        <xdr:cNvSpPr/>
      </xdr:nvSpPr>
      <xdr:spPr>
        <a:xfrm>
          <a:off x="45847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7002</xdr:rowOff>
    </xdr:from>
    <xdr:ext cx="405111" cy="259045"/>
    <xdr:sp macro="" textlink="">
      <xdr:nvSpPr>
        <xdr:cNvPr id="265" name="【市民会館】&#10;有形固定資産減価償却率該当値テキスト"/>
        <xdr:cNvSpPr txBox="1"/>
      </xdr:nvSpPr>
      <xdr:spPr>
        <a:xfrm>
          <a:off x="4673600" y="185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90170</xdr:rowOff>
    </xdr:from>
    <xdr:to>
      <xdr:col>20</xdr:col>
      <xdr:colOff>38100</xdr:colOff>
      <xdr:row>109</xdr:row>
      <xdr:rowOff>20320</xdr:rowOff>
    </xdr:to>
    <xdr:sp macro="" textlink="">
      <xdr:nvSpPr>
        <xdr:cNvPr id="266" name="楕円 265"/>
        <xdr:cNvSpPr/>
      </xdr:nvSpPr>
      <xdr:spPr>
        <a:xfrm>
          <a:off x="3746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140970</xdr:rowOff>
    </xdr:from>
    <xdr:to>
      <xdr:col>24</xdr:col>
      <xdr:colOff>63500</xdr:colOff>
      <xdr:row>108</xdr:row>
      <xdr:rowOff>142875</xdr:rowOff>
    </xdr:to>
    <xdr:cxnSp macro="">
      <xdr:nvCxnSpPr>
        <xdr:cNvPr id="267" name="直線コネクタ 266"/>
        <xdr:cNvCxnSpPr/>
      </xdr:nvCxnSpPr>
      <xdr:spPr>
        <a:xfrm>
          <a:off x="3797300" y="186575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15875</xdr:rowOff>
    </xdr:from>
    <xdr:to>
      <xdr:col>15</xdr:col>
      <xdr:colOff>101600</xdr:colOff>
      <xdr:row>108</xdr:row>
      <xdr:rowOff>117475</xdr:rowOff>
    </xdr:to>
    <xdr:sp macro="" textlink="">
      <xdr:nvSpPr>
        <xdr:cNvPr id="268" name="楕円 267"/>
        <xdr:cNvSpPr/>
      </xdr:nvSpPr>
      <xdr:spPr>
        <a:xfrm>
          <a:off x="28575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66675</xdr:rowOff>
    </xdr:from>
    <xdr:to>
      <xdr:col>19</xdr:col>
      <xdr:colOff>177800</xdr:colOff>
      <xdr:row>108</xdr:row>
      <xdr:rowOff>140970</xdr:rowOff>
    </xdr:to>
    <xdr:cxnSp macro="">
      <xdr:nvCxnSpPr>
        <xdr:cNvPr id="269" name="直線コネクタ 268"/>
        <xdr:cNvCxnSpPr/>
      </xdr:nvCxnSpPr>
      <xdr:spPr>
        <a:xfrm>
          <a:off x="2908300" y="185832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118745</xdr:rowOff>
    </xdr:from>
    <xdr:to>
      <xdr:col>10</xdr:col>
      <xdr:colOff>165100</xdr:colOff>
      <xdr:row>108</xdr:row>
      <xdr:rowOff>48895</xdr:rowOff>
    </xdr:to>
    <xdr:sp macro="" textlink="">
      <xdr:nvSpPr>
        <xdr:cNvPr id="270" name="楕円 269"/>
        <xdr:cNvSpPr/>
      </xdr:nvSpPr>
      <xdr:spPr>
        <a:xfrm>
          <a:off x="1968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169545</xdr:rowOff>
    </xdr:from>
    <xdr:to>
      <xdr:col>15</xdr:col>
      <xdr:colOff>50800</xdr:colOff>
      <xdr:row>108</xdr:row>
      <xdr:rowOff>66675</xdr:rowOff>
    </xdr:to>
    <xdr:cxnSp macro="">
      <xdr:nvCxnSpPr>
        <xdr:cNvPr id="271" name="直線コネクタ 270"/>
        <xdr:cNvCxnSpPr/>
      </xdr:nvCxnSpPr>
      <xdr:spPr>
        <a:xfrm>
          <a:off x="2019300" y="185146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272"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273" name="n_2aveValue【市民会館】&#10;有形固定資産減価償却率"/>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274"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275" name="n_4aveValue【市民会館】&#10;有形固定資産減価償却率"/>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11447</xdr:rowOff>
    </xdr:from>
    <xdr:ext cx="405111" cy="259045"/>
    <xdr:sp macro="" textlink="">
      <xdr:nvSpPr>
        <xdr:cNvPr id="276" name="n_1mainValue【市民会館】&#10;有形固定資産減価償却率"/>
        <xdr:cNvSpPr txBox="1"/>
      </xdr:nvSpPr>
      <xdr:spPr>
        <a:xfrm>
          <a:off x="3582044"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108602</xdr:rowOff>
    </xdr:from>
    <xdr:ext cx="405111" cy="259045"/>
    <xdr:sp macro="" textlink="">
      <xdr:nvSpPr>
        <xdr:cNvPr id="277" name="n_2mainValue【市民会館】&#10;有形固定資産減価償却率"/>
        <xdr:cNvSpPr txBox="1"/>
      </xdr:nvSpPr>
      <xdr:spPr>
        <a:xfrm>
          <a:off x="2705744"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40022</xdr:rowOff>
    </xdr:from>
    <xdr:ext cx="405111" cy="259045"/>
    <xdr:sp macro="" textlink="">
      <xdr:nvSpPr>
        <xdr:cNvPr id="278" name="n_3mainValue【市民会館】&#10;有形固定資産減価償却率"/>
        <xdr:cNvSpPr txBox="1"/>
      </xdr:nvSpPr>
      <xdr:spPr>
        <a:xfrm>
          <a:off x="1816744"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7" name="テキスト ボックス 2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8" name="直線コネクタ 2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9" name="直線コネクタ 28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0" name="テキスト ボックス 28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1" name="直線コネクタ 29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2" name="テキスト ボックス 29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3" name="直線コネクタ 29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4" name="テキスト ボックス 29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5" name="直線コネクタ 29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6" name="テキスト ボックス 29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7" name="直線コネクタ 29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8" name="テキスト ボックス 29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9" name="直線コネクタ 29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0" name="テキスト ボックス 29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1" name="直線コネクタ 3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2" name="テキスト ボックス 3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304" name="直線コネクタ 303"/>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305"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306" name="直線コネクタ 305"/>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307"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308" name="直線コネクタ 307"/>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18885</xdr:rowOff>
    </xdr:from>
    <xdr:ext cx="469744" cy="259045"/>
    <xdr:sp macro="" textlink="">
      <xdr:nvSpPr>
        <xdr:cNvPr id="309" name="【市民会館】&#10;一人当たり面積平均値テキスト"/>
        <xdr:cNvSpPr txBox="1"/>
      </xdr:nvSpPr>
      <xdr:spPr>
        <a:xfrm>
          <a:off x="10515600" y="1819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310" name="フローチャート: 判断 309"/>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311" name="フローチャート: 判断 310"/>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312" name="フローチャート: 判断 311"/>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313" name="フローチャート: 判断 312"/>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314" name="フローチャート: 判断 313"/>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5" name="テキスト ボックス 3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6" name="テキスト ボックス 3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7" name="テキスト ボックス 3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8" name="テキスト ボックス 3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9" name="テキスト ボックス 3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141332</xdr:rowOff>
    </xdr:from>
    <xdr:to>
      <xdr:col>55</xdr:col>
      <xdr:colOff>50800</xdr:colOff>
      <xdr:row>108</xdr:row>
      <xdr:rowOff>71482</xdr:rowOff>
    </xdr:to>
    <xdr:sp macro="" textlink="">
      <xdr:nvSpPr>
        <xdr:cNvPr id="320" name="楕円 319"/>
        <xdr:cNvSpPr/>
      </xdr:nvSpPr>
      <xdr:spPr>
        <a:xfrm>
          <a:off x="10426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119759</xdr:rowOff>
    </xdr:from>
    <xdr:ext cx="469744" cy="259045"/>
    <xdr:sp macro="" textlink="">
      <xdr:nvSpPr>
        <xdr:cNvPr id="321" name="【市民会館】&#10;一人当たり面積該当値テキスト"/>
        <xdr:cNvSpPr txBox="1"/>
      </xdr:nvSpPr>
      <xdr:spPr>
        <a:xfrm>
          <a:off x="10515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144599</xdr:rowOff>
    </xdr:from>
    <xdr:to>
      <xdr:col>50</xdr:col>
      <xdr:colOff>165100</xdr:colOff>
      <xdr:row>108</xdr:row>
      <xdr:rowOff>74749</xdr:rowOff>
    </xdr:to>
    <xdr:sp macro="" textlink="">
      <xdr:nvSpPr>
        <xdr:cNvPr id="322" name="楕円 321"/>
        <xdr:cNvSpPr/>
      </xdr:nvSpPr>
      <xdr:spPr>
        <a:xfrm>
          <a:off x="9588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20682</xdr:rowOff>
    </xdr:from>
    <xdr:to>
      <xdr:col>55</xdr:col>
      <xdr:colOff>0</xdr:colOff>
      <xdr:row>108</xdr:row>
      <xdr:rowOff>23949</xdr:rowOff>
    </xdr:to>
    <xdr:cxnSp macro="">
      <xdr:nvCxnSpPr>
        <xdr:cNvPr id="323" name="直線コネクタ 322"/>
        <xdr:cNvCxnSpPr/>
      </xdr:nvCxnSpPr>
      <xdr:spPr>
        <a:xfrm flipV="1">
          <a:off x="9639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120106</xdr:rowOff>
    </xdr:from>
    <xdr:to>
      <xdr:col>46</xdr:col>
      <xdr:colOff>38100</xdr:colOff>
      <xdr:row>108</xdr:row>
      <xdr:rowOff>50256</xdr:rowOff>
    </xdr:to>
    <xdr:sp macro="" textlink="">
      <xdr:nvSpPr>
        <xdr:cNvPr id="324" name="楕円 323"/>
        <xdr:cNvSpPr/>
      </xdr:nvSpPr>
      <xdr:spPr>
        <a:xfrm>
          <a:off x="8699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170906</xdr:rowOff>
    </xdr:from>
    <xdr:to>
      <xdr:col>50</xdr:col>
      <xdr:colOff>114300</xdr:colOff>
      <xdr:row>108</xdr:row>
      <xdr:rowOff>23949</xdr:rowOff>
    </xdr:to>
    <xdr:cxnSp macro="">
      <xdr:nvCxnSpPr>
        <xdr:cNvPr id="325" name="直線コネクタ 324"/>
        <xdr:cNvCxnSpPr/>
      </xdr:nvCxnSpPr>
      <xdr:spPr>
        <a:xfrm>
          <a:off x="8750300" y="185160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121738</xdr:rowOff>
    </xdr:from>
    <xdr:to>
      <xdr:col>41</xdr:col>
      <xdr:colOff>101600</xdr:colOff>
      <xdr:row>108</xdr:row>
      <xdr:rowOff>51888</xdr:rowOff>
    </xdr:to>
    <xdr:sp macro="" textlink="">
      <xdr:nvSpPr>
        <xdr:cNvPr id="326" name="楕円 325"/>
        <xdr:cNvSpPr/>
      </xdr:nvSpPr>
      <xdr:spPr>
        <a:xfrm>
          <a:off x="781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170906</xdr:rowOff>
    </xdr:from>
    <xdr:to>
      <xdr:col>45</xdr:col>
      <xdr:colOff>177800</xdr:colOff>
      <xdr:row>108</xdr:row>
      <xdr:rowOff>1088</xdr:rowOff>
    </xdr:to>
    <xdr:cxnSp macro="">
      <xdr:nvCxnSpPr>
        <xdr:cNvPr id="327" name="直線コネクタ 326"/>
        <xdr:cNvCxnSpPr/>
      </xdr:nvCxnSpPr>
      <xdr:spPr>
        <a:xfrm flipV="1">
          <a:off x="7861300" y="1851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156590</xdr:rowOff>
    </xdr:from>
    <xdr:ext cx="469744" cy="259045"/>
    <xdr:sp macro="" textlink="">
      <xdr:nvSpPr>
        <xdr:cNvPr id="328" name="n_1aveValue【市民会館】&#10;一人当たり面積"/>
        <xdr:cNvSpPr txBox="1"/>
      </xdr:nvSpPr>
      <xdr:spPr>
        <a:xfrm>
          <a:off x="93917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158222</xdr:rowOff>
    </xdr:from>
    <xdr:ext cx="469744" cy="259045"/>
    <xdr:sp macro="" textlink="">
      <xdr:nvSpPr>
        <xdr:cNvPr id="329" name="n_2aveValue【市民会館】&#10;一人当たり面積"/>
        <xdr:cNvSpPr txBox="1"/>
      </xdr:nvSpPr>
      <xdr:spPr>
        <a:xfrm>
          <a:off x="8515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330"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331" name="n_4aveValue【市民会館】&#10;一人当たり面積"/>
        <xdr:cNvSpPr txBox="1"/>
      </xdr:nvSpPr>
      <xdr:spPr>
        <a:xfrm>
          <a:off x="6737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65876</xdr:rowOff>
    </xdr:from>
    <xdr:ext cx="469744" cy="259045"/>
    <xdr:sp macro="" textlink="">
      <xdr:nvSpPr>
        <xdr:cNvPr id="332" name="n_1mainValue【市民会館】&#10;一人当たり面積"/>
        <xdr:cNvSpPr txBox="1"/>
      </xdr:nvSpPr>
      <xdr:spPr>
        <a:xfrm>
          <a:off x="9391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41383</xdr:rowOff>
    </xdr:from>
    <xdr:ext cx="469744" cy="259045"/>
    <xdr:sp macro="" textlink="">
      <xdr:nvSpPr>
        <xdr:cNvPr id="333" name="n_2mainValue【市民会館】&#10;一人当たり面積"/>
        <xdr:cNvSpPr txBox="1"/>
      </xdr:nvSpPr>
      <xdr:spPr>
        <a:xfrm>
          <a:off x="851542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43015</xdr:rowOff>
    </xdr:from>
    <xdr:ext cx="469744" cy="259045"/>
    <xdr:sp macro="" textlink="">
      <xdr:nvSpPr>
        <xdr:cNvPr id="334" name="n_3mainValue【市民会館】&#10;一人当たり面積"/>
        <xdr:cNvSpPr txBox="1"/>
      </xdr:nvSpPr>
      <xdr:spPr>
        <a:xfrm>
          <a:off x="7626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5" name="テキスト ボックス 34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6" name="直線コネクタ 34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47" name="テキスト ボックス 34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8" name="直線コネクタ 34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9" name="テキスト ボックス 34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0" name="直線コネクタ 34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1" name="テキスト ボックス 35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2" name="直線コネクタ 35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3" name="テキスト ボックス 35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5" name="テキスト ボックス 35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357" name="直線コネクタ 356"/>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358"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59" name="直線コネクタ 35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360"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361" name="直線コネクタ 36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362" name="【一般廃棄物処理施設】&#10;有形固定資産減価償却率平均値テキスト"/>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363" name="フローチャート: 判断 362"/>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364" name="フローチャート: 判断 363"/>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365" name="フローチャート: 判断 36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366" name="フローチャート: 判断 365"/>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367" name="フローチャート: 判断 366"/>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73" name="楕円 372"/>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140987</xdr:rowOff>
    </xdr:from>
    <xdr:ext cx="405111" cy="259045"/>
    <xdr:sp macro="" textlink="">
      <xdr:nvSpPr>
        <xdr:cNvPr id="374" name="【一般廃棄物処理施設】&#10;有形固定資産減価償却率該当値テキスト"/>
        <xdr:cNvSpPr txBox="1"/>
      </xdr:nvSpPr>
      <xdr:spPr>
        <a:xfrm>
          <a:off x="16357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98552</xdr:rowOff>
    </xdr:from>
    <xdr:to>
      <xdr:col>81</xdr:col>
      <xdr:colOff>101600</xdr:colOff>
      <xdr:row>38</xdr:row>
      <xdr:rowOff>28702</xdr:rowOff>
    </xdr:to>
    <xdr:sp macro="" textlink="">
      <xdr:nvSpPr>
        <xdr:cNvPr id="375" name="楕円 374"/>
        <xdr:cNvSpPr/>
      </xdr:nvSpPr>
      <xdr:spPr>
        <a:xfrm>
          <a:off x="154305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149352</xdr:rowOff>
    </xdr:from>
    <xdr:to>
      <xdr:col>85</xdr:col>
      <xdr:colOff>127000</xdr:colOff>
      <xdr:row>38</xdr:row>
      <xdr:rowOff>41910</xdr:rowOff>
    </xdr:to>
    <xdr:cxnSp macro="">
      <xdr:nvCxnSpPr>
        <xdr:cNvPr id="376" name="直線コネクタ 375"/>
        <xdr:cNvCxnSpPr/>
      </xdr:nvCxnSpPr>
      <xdr:spPr>
        <a:xfrm>
          <a:off x="15481300" y="649300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77978</xdr:rowOff>
    </xdr:from>
    <xdr:to>
      <xdr:col>76</xdr:col>
      <xdr:colOff>165100</xdr:colOff>
      <xdr:row>36</xdr:row>
      <xdr:rowOff>8128</xdr:rowOff>
    </xdr:to>
    <xdr:sp macro="" textlink="">
      <xdr:nvSpPr>
        <xdr:cNvPr id="377" name="楕円 376"/>
        <xdr:cNvSpPr/>
      </xdr:nvSpPr>
      <xdr:spPr>
        <a:xfrm>
          <a:off x="14541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128778</xdr:rowOff>
    </xdr:from>
    <xdr:to>
      <xdr:col>81</xdr:col>
      <xdr:colOff>50800</xdr:colOff>
      <xdr:row>37</xdr:row>
      <xdr:rowOff>149352</xdr:rowOff>
    </xdr:to>
    <xdr:cxnSp macro="">
      <xdr:nvCxnSpPr>
        <xdr:cNvPr id="378" name="直線コネクタ 377"/>
        <xdr:cNvCxnSpPr/>
      </xdr:nvCxnSpPr>
      <xdr:spPr>
        <a:xfrm>
          <a:off x="14592300" y="6129528"/>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379" name="楕円 378"/>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128778</xdr:rowOff>
    </xdr:from>
    <xdr:to>
      <xdr:col>76</xdr:col>
      <xdr:colOff>114300</xdr:colOff>
      <xdr:row>35</xdr:row>
      <xdr:rowOff>156210</xdr:rowOff>
    </xdr:to>
    <xdr:cxnSp macro="">
      <xdr:nvCxnSpPr>
        <xdr:cNvPr id="380" name="直線コネクタ 379"/>
        <xdr:cNvCxnSpPr/>
      </xdr:nvCxnSpPr>
      <xdr:spPr>
        <a:xfrm flipV="1">
          <a:off x="13703300" y="61295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77233</xdr:rowOff>
    </xdr:from>
    <xdr:ext cx="405111" cy="259045"/>
    <xdr:sp macro="" textlink="">
      <xdr:nvSpPr>
        <xdr:cNvPr id="381"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382" name="n_2aveValue【一般廃棄物処理施設】&#10;有形固定資産減価償却率"/>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56405</xdr:rowOff>
    </xdr:from>
    <xdr:ext cx="405111" cy="259045"/>
    <xdr:sp macro="" textlink="">
      <xdr:nvSpPr>
        <xdr:cNvPr id="383" name="n_3aveValue【一般廃棄物処理施設】&#10;有形固定資産減価償却率"/>
        <xdr:cNvSpPr txBox="1"/>
      </xdr:nvSpPr>
      <xdr:spPr>
        <a:xfrm>
          <a:off x="13500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384"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19829</xdr:rowOff>
    </xdr:from>
    <xdr:ext cx="405111" cy="259045"/>
    <xdr:sp macro="" textlink="">
      <xdr:nvSpPr>
        <xdr:cNvPr id="385" name="n_1mainValue【一般廃棄物処理施設】&#10;有形固定資産減価償却率"/>
        <xdr:cNvSpPr txBox="1"/>
      </xdr:nvSpPr>
      <xdr:spPr>
        <a:xfrm>
          <a:off x="15266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24655</xdr:rowOff>
    </xdr:from>
    <xdr:ext cx="405111" cy="259045"/>
    <xdr:sp macro="" textlink="">
      <xdr:nvSpPr>
        <xdr:cNvPr id="386" name="n_2mainValue【一般廃棄物処理施設】&#10;有形固定資産減価償却率"/>
        <xdr:cNvSpPr txBox="1"/>
      </xdr:nvSpPr>
      <xdr:spPr>
        <a:xfrm>
          <a:off x="14389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387" name="n_3mainValue【一般廃棄物処理施設】&#10;有形固定資産減価償却率"/>
        <xdr:cNvSpPr txBox="1"/>
      </xdr:nvSpPr>
      <xdr:spPr>
        <a:xfrm>
          <a:off x="13500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8" name="直線コネクタ 39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9" name="テキスト ボックス 39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0" name="直線コネクタ 39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1" name="テキスト ボックス 40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2" name="直線コネクタ 40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3" name="テキスト ボックス 40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4" name="直線コネクタ 40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5" name="テキスト ボックス 40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7" name="テキスト ボックス 4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409" name="直線コネクタ 408"/>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410"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411" name="直線コネクタ 410"/>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412"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413" name="直線コネクタ 412"/>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414"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415" name="フローチャート: 判断 414"/>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416" name="フローチャート: 判断 415"/>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417" name="フローチャート: 判断 416"/>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418" name="フローチャート: 判断 417"/>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419" name="フローチャート: 判断 418"/>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75189</xdr:rowOff>
    </xdr:from>
    <xdr:to>
      <xdr:col>116</xdr:col>
      <xdr:colOff>114300</xdr:colOff>
      <xdr:row>42</xdr:row>
      <xdr:rowOff>5339</xdr:rowOff>
    </xdr:to>
    <xdr:sp macro="" textlink="">
      <xdr:nvSpPr>
        <xdr:cNvPr id="425" name="楕円 424"/>
        <xdr:cNvSpPr/>
      </xdr:nvSpPr>
      <xdr:spPr>
        <a:xfrm>
          <a:off x="22110700" y="71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161566</xdr:rowOff>
    </xdr:from>
    <xdr:ext cx="469744" cy="259045"/>
    <xdr:sp macro="" textlink="">
      <xdr:nvSpPr>
        <xdr:cNvPr id="426" name="【一般廃棄物処理施設】&#10;一人当たり有形固定資産（償却資産）額該当値テキスト"/>
        <xdr:cNvSpPr txBox="1"/>
      </xdr:nvSpPr>
      <xdr:spPr>
        <a:xfrm>
          <a:off x="22199600" y="701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75299</xdr:rowOff>
    </xdr:from>
    <xdr:to>
      <xdr:col>112</xdr:col>
      <xdr:colOff>38100</xdr:colOff>
      <xdr:row>42</xdr:row>
      <xdr:rowOff>5449</xdr:rowOff>
    </xdr:to>
    <xdr:sp macro="" textlink="">
      <xdr:nvSpPr>
        <xdr:cNvPr id="427" name="楕円 426"/>
        <xdr:cNvSpPr/>
      </xdr:nvSpPr>
      <xdr:spPr>
        <a:xfrm>
          <a:off x="21272500" y="71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125989</xdr:rowOff>
    </xdr:from>
    <xdr:to>
      <xdr:col>116</xdr:col>
      <xdr:colOff>63500</xdr:colOff>
      <xdr:row>41</xdr:row>
      <xdr:rowOff>126099</xdr:rowOff>
    </xdr:to>
    <xdr:cxnSp macro="">
      <xdr:nvCxnSpPr>
        <xdr:cNvPr id="428" name="直線コネクタ 427"/>
        <xdr:cNvCxnSpPr/>
      </xdr:nvCxnSpPr>
      <xdr:spPr>
        <a:xfrm flipV="1">
          <a:off x="21323300" y="7155439"/>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76977</xdr:rowOff>
    </xdr:from>
    <xdr:to>
      <xdr:col>107</xdr:col>
      <xdr:colOff>101600</xdr:colOff>
      <xdr:row>42</xdr:row>
      <xdr:rowOff>7127</xdr:rowOff>
    </xdr:to>
    <xdr:sp macro="" textlink="">
      <xdr:nvSpPr>
        <xdr:cNvPr id="429" name="楕円 428"/>
        <xdr:cNvSpPr/>
      </xdr:nvSpPr>
      <xdr:spPr>
        <a:xfrm>
          <a:off x="20383500" y="71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126099</xdr:rowOff>
    </xdr:from>
    <xdr:to>
      <xdr:col>111</xdr:col>
      <xdr:colOff>177800</xdr:colOff>
      <xdr:row>41</xdr:row>
      <xdr:rowOff>127777</xdr:rowOff>
    </xdr:to>
    <xdr:cxnSp macro="">
      <xdr:nvCxnSpPr>
        <xdr:cNvPr id="430" name="直線コネクタ 429"/>
        <xdr:cNvCxnSpPr/>
      </xdr:nvCxnSpPr>
      <xdr:spPr>
        <a:xfrm flipV="1">
          <a:off x="20434300" y="7155549"/>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77429</xdr:rowOff>
    </xdr:from>
    <xdr:to>
      <xdr:col>102</xdr:col>
      <xdr:colOff>165100</xdr:colOff>
      <xdr:row>42</xdr:row>
      <xdr:rowOff>7579</xdr:rowOff>
    </xdr:to>
    <xdr:sp macro="" textlink="">
      <xdr:nvSpPr>
        <xdr:cNvPr id="431" name="楕円 430"/>
        <xdr:cNvSpPr/>
      </xdr:nvSpPr>
      <xdr:spPr>
        <a:xfrm>
          <a:off x="19494500" y="71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127777</xdr:rowOff>
    </xdr:from>
    <xdr:to>
      <xdr:col>107</xdr:col>
      <xdr:colOff>50800</xdr:colOff>
      <xdr:row>41</xdr:row>
      <xdr:rowOff>128229</xdr:rowOff>
    </xdr:to>
    <xdr:cxnSp macro="">
      <xdr:nvCxnSpPr>
        <xdr:cNvPr id="432" name="直線コネクタ 431"/>
        <xdr:cNvCxnSpPr/>
      </xdr:nvCxnSpPr>
      <xdr:spPr>
        <a:xfrm flipV="1">
          <a:off x="19545300" y="7157227"/>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433"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434"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435"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436"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168026</xdr:rowOff>
    </xdr:from>
    <xdr:ext cx="469744" cy="259045"/>
    <xdr:sp macro="" textlink="">
      <xdr:nvSpPr>
        <xdr:cNvPr id="437" name="n_1mainValue【一般廃棄物処理施設】&#10;一人当たり有形固定資産（償却資産）額"/>
        <xdr:cNvSpPr txBox="1"/>
      </xdr:nvSpPr>
      <xdr:spPr>
        <a:xfrm>
          <a:off x="21075728" y="71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169704</xdr:rowOff>
    </xdr:from>
    <xdr:ext cx="469744" cy="259045"/>
    <xdr:sp macro="" textlink="">
      <xdr:nvSpPr>
        <xdr:cNvPr id="438" name="n_2mainValue【一般廃棄物処理施設】&#10;一人当たり有形固定資産（償却資産）額"/>
        <xdr:cNvSpPr txBox="1"/>
      </xdr:nvSpPr>
      <xdr:spPr>
        <a:xfrm>
          <a:off x="20199428" y="719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170156</xdr:rowOff>
    </xdr:from>
    <xdr:ext cx="469744" cy="259045"/>
    <xdr:sp macro="" textlink="">
      <xdr:nvSpPr>
        <xdr:cNvPr id="439" name="n_3mainValue【一般廃棄物処理施設】&#10;一人当たり有形固定資産（償却資産）額"/>
        <xdr:cNvSpPr txBox="1"/>
      </xdr:nvSpPr>
      <xdr:spPr>
        <a:xfrm>
          <a:off x="19310428" y="71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0" name="テキスト ボックス 44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1" name="直線コネクタ 45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52" name="テキスト ボックス 45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3" name="直線コネクタ 45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4" name="テキスト ボックス 45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5" name="直線コネクタ 45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6" name="テキスト ボックス 45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7" name="直線コネクタ 45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8" name="テキスト ボックス 45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0" name="テキスト ボックス 4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462" name="直線コネクタ 461"/>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463"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64" name="直線コネクタ 463"/>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465"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466" name="直線コネクタ 465"/>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49801</xdr:rowOff>
    </xdr:from>
    <xdr:ext cx="405111" cy="259045"/>
    <xdr:sp macro="" textlink="">
      <xdr:nvSpPr>
        <xdr:cNvPr id="467" name="【保健センター・保健所】&#10;有形固定資産減価償却率平均値テキスト"/>
        <xdr:cNvSpPr txBox="1"/>
      </xdr:nvSpPr>
      <xdr:spPr>
        <a:xfrm>
          <a:off x="16357600" y="965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468" name="フローチャート: 判断 467"/>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469" name="フローチャート: 判断 468"/>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470" name="フローチャート: 判断 469"/>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471" name="フローチャート: 判断 470"/>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472" name="フローチャート: 判断 471"/>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478" name="楕円 477"/>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76217</xdr:rowOff>
    </xdr:from>
    <xdr:ext cx="405111" cy="259045"/>
    <xdr:sp macro="" textlink="">
      <xdr:nvSpPr>
        <xdr:cNvPr id="479" name="【保健センター・保健所】&#10;有形固定資産減価償却率該当値テキスト"/>
        <xdr:cNvSpPr txBox="1"/>
      </xdr:nvSpPr>
      <xdr:spPr>
        <a:xfrm>
          <a:off x="16357600"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480" name="楕円 479"/>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148590</xdr:rowOff>
    </xdr:to>
    <xdr:cxnSp macro="">
      <xdr:nvCxnSpPr>
        <xdr:cNvPr id="481" name="直線コネクタ 480"/>
        <xdr:cNvCxnSpPr/>
      </xdr:nvCxnSpPr>
      <xdr:spPr>
        <a:xfrm>
          <a:off x="15481300" y="9875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482" name="楕円 481"/>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102870</xdr:rowOff>
    </xdr:to>
    <xdr:cxnSp macro="">
      <xdr:nvCxnSpPr>
        <xdr:cNvPr id="483" name="直線コネクタ 482"/>
        <xdr:cNvCxnSpPr/>
      </xdr:nvCxnSpPr>
      <xdr:spPr>
        <a:xfrm>
          <a:off x="14592300" y="982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86360</xdr:rowOff>
    </xdr:from>
    <xdr:to>
      <xdr:col>72</xdr:col>
      <xdr:colOff>38100</xdr:colOff>
      <xdr:row>57</xdr:row>
      <xdr:rowOff>16510</xdr:rowOff>
    </xdr:to>
    <xdr:sp macro="" textlink="">
      <xdr:nvSpPr>
        <xdr:cNvPr id="484" name="楕円 483"/>
        <xdr:cNvSpPr/>
      </xdr:nvSpPr>
      <xdr:spPr>
        <a:xfrm>
          <a:off x="1365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57</xdr:row>
      <xdr:rowOff>57150</xdr:rowOff>
    </xdr:to>
    <xdr:cxnSp macro="">
      <xdr:nvCxnSpPr>
        <xdr:cNvPr id="485" name="直線コネクタ 484"/>
        <xdr:cNvCxnSpPr/>
      </xdr:nvCxnSpPr>
      <xdr:spPr>
        <a:xfrm>
          <a:off x="13703300" y="9738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486" name="n_1aveValue【保健センター・保健所】&#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487"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488" name="n_3aveValue【保健センター・保健所】&#10;有形固定資産減価償却率"/>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489" name="n_4aveValue【保健センター・保健所】&#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144797</xdr:rowOff>
    </xdr:from>
    <xdr:ext cx="405111" cy="259045"/>
    <xdr:sp macro="" textlink="">
      <xdr:nvSpPr>
        <xdr:cNvPr id="490" name="n_1mainValue【保健センター・保健所】&#10;有形固定資産減価償却率"/>
        <xdr:cNvSpPr txBox="1"/>
      </xdr:nvSpPr>
      <xdr:spPr>
        <a:xfrm>
          <a:off x="152660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99077</xdr:rowOff>
    </xdr:from>
    <xdr:ext cx="405111" cy="259045"/>
    <xdr:sp macro="" textlink="">
      <xdr:nvSpPr>
        <xdr:cNvPr id="491" name="n_2mainValue【保健センター・保健所】&#10;有形固定資産減価償却率"/>
        <xdr:cNvSpPr txBox="1"/>
      </xdr:nvSpPr>
      <xdr:spPr>
        <a:xfrm>
          <a:off x="14389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7637</xdr:rowOff>
    </xdr:from>
    <xdr:ext cx="405111" cy="259045"/>
    <xdr:sp macro="" textlink="">
      <xdr:nvSpPr>
        <xdr:cNvPr id="492" name="n_3mainValue【保健センター・保健所】&#10;有形固定資産減価償却率"/>
        <xdr:cNvSpPr txBox="1"/>
      </xdr:nvSpPr>
      <xdr:spPr>
        <a:xfrm>
          <a:off x="135007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514" name="直線コネクタ 513"/>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1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16" name="直線コネクタ 51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17"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18" name="直線コネクタ 517"/>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519" name="【保健センター・保健所】&#10;一人当たり面積平均値テキスト"/>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20" name="フローチャート: 判断 519"/>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21" name="フローチャート: 判断 52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22" name="フローチャート: 判断 521"/>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523" name="フローチャート: 判断 522"/>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24" name="フローチャート: 判断 523"/>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530" name="楕円 529"/>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60723</xdr:rowOff>
    </xdr:from>
    <xdr:ext cx="469744" cy="259045"/>
    <xdr:sp macro="" textlink="">
      <xdr:nvSpPr>
        <xdr:cNvPr id="531" name="【保健センター・保健所】&#10;一人当たり面積該当値テキスト"/>
        <xdr:cNvSpPr txBox="1"/>
      </xdr:nvSpPr>
      <xdr:spPr>
        <a:xfrm>
          <a:off x="22199600" y="1069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532" name="楕円 531"/>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29718</xdr:rowOff>
    </xdr:to>
    <xdr:cxnSp macro="">
      <xdr:nvCxnSpPr>
        <xdr:cNvPr id="533" name="直線コネクタ 532"/>
        <xdr:cNvCxnSpPr/>
      </xdr:nvCxnSpPr>
      <xdr:spPr>
        <a:xfrm flipV="1">
          <a:off x="21323300" y="1082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534" name="楕円 533"/>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29718</xdr:rowOff>
    </xdr:to>
    <xdr:cxnSp macro="">
      <xdr:nvCxnSpPr>
        <xdr:cNvPr id="535" name="直線コネクタ 534"/>
        <xdr:cNvCxnSpPr/>
      </xdr:nvCxnSpPr>
      <xdr:spPr>
        <a:xfrm>
          <a:off x="20434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36" name="楕円 535"/>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29718</xdr:rowOff>
    </xdr:from>
    <xdr:to>
      <xdr:col>107</xdr:col>
      <xdr:colOff>50800</xdr:colOff>
      <xdr:row>63</xdr:row>
      <xdr:rowOff>34290</xdr:rowOff>
    </xdr:to>
    <xdr:cxnSp macro="">
      <xdr:nvCxnSpPr>
        <xdr:cNvPr id="537" name="直線コネクタ 536"/>
        <xdr:cNvCxnSpPr/>
      </xdr:nvCxnSpPr>
      <xdr:spPr>
        <a:xfrm flipV="1">
          <a:off x="19545300" y="1083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538"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39"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540"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541"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542" name="n_1mainValue【保健センター・保健所】&#10;一人当たり面積"/>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543"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44"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1" name="テキスト ボックス 57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72" name="直線コネクタ 5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73" name="テキスト ボックス 57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4" name="直線コネクタ 5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5" name="テキスト ボックス 5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6" name="直線コネクタ 5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7" name="テキスト ボックス 5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8" name="直線コネクタ 5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9" name="テキスト ボックス 5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0" name="直線コネクタ 5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1" name="テキスト ボックス 5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2" name="直線コネクタ 5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83" name="テキスト ボックス 58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586" name="直線コネクタ 585"/>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58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588" name="直線コネクタ 58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589"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590" name="直線コネクタ 589"/>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591" name="【庁舎】&#10;有形固定資産減価償却率平均値テキスト"/>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592" name="フローチャート: 判断 59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593" name="フローチャート: 判断 59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594" name="フローチャート: 判断 593"/>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595" name="フローチャート: 判断 594"/>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596" name="フローチャート: 判断 595"/>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2" name="楕円 601"/>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603" name="【庁舎】&#10;有形固定資産減価償却率該当値テキスト"/>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604" name="楕円 603"/>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76200</xdr:rowOff>
    </xdr:to>
    <xdr:cxnSp macro="">
      <xdr:nvCxnSpPr>
        <xdr:cNvPr id="605" name="直線コネクタ 604"/>
        <xdr:cNvCxnSpPr/>
      </xdr:nvCxnSpPr>
      <xdr:spPr>
        <a:xfrm>
          <a:off x="15481300" y="1787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06" name="楕円 605"/>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113756</xdr:rowOff>
    </xdr:to>
    <xdr:cxnSp macro="">
      <xdr:nvCxnSpPr>
        <xdr:cNvPr id="607" name="直線コネクタ 606"/>
        <xdr:cNvCxnSpPr/>
      </xdr:nvCxnSpPr>
      <xdr:spPr>
        <a:xfrm flipV="1">
          <a:off x="14592300" y="1787434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608" name="楕円 607"/>
        <xdr:cNvSpPr/>
      </xdr:nvSpPr>
      <xdr:spPr>
        <a:xfrm>
          <a:off x="13652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146413</xdr:rowOff>
    </xdr:from>
    <xdr:to>
      <xdr:col>76</xdr:col>
      <xdr:colOff>114300</xdr:colOff>
      <xdr:row>104</xdr:row>
      <xdr:rowOff>113756</xdr:rowOff>
    </xdr:to>
    <xdr:cxnSp macro="">
      <xdr:nvCxnSpPr>
        <xdr:cNvPr id="609" name="直線コネクタ 608"/>
        <xdr:cNvCxnSpPr/>
      </xdr:nvCxnSpPr>
      <xdr:spPr>
        <a:xfrm>
          <a:off x="13703300" y="1780576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610" name="n_1aveValue【庁舎】&#10;有形固定資産減価償却率"/>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611" name="n_2aveValue【庁舎】&#10;有形固定資産減価償却率"/>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85470</xdr:rowOff>
    </xdr:from>
    <xdr:ext cx="405111" cy="259045"/>
    <xdr:sp macro="" textlink="">
      <xdr:nvSpPr>
        <xdr:cNvPr id="612" name="n_3aveValue【庁舎】&#10;有形固定資産減価償却率"/>
        <xdr:cNvSpPr txBox="1"/>
      </xdr:nvSpPr>
      <xdr:spPr>
        <a:xfrm>
          <a:off x="13500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613"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110870</xdr:rowOff>
    </xdr:from>
    <xdr:ext cx="405111" cy="259045"/>
    <xdr:sp macro="" textlink="">
      <xdr:nvSpPr>
        <xdr:cNvPr id="614" name="n_1mainValue【庁舎】&#10;有形固定資産減価償却率"/>
        <xdr:cNvSpPr txBox="1"/>
      </xdr:nvSpPr>
      <xdr:spPr>
        <a:xfrm>
          <a:off x="15266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615" name="n_2main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616" name="n_3main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8" name="テキスト ボックス 6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642" name="直線コネクタ 641"/>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643"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644" name="直線コネクタ 643"/>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645"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646" name="直線コネクタ 645"/>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647"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648" name="フローチャート: 判断 64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49" name="フローチャート: 判断 648"/>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50" name="フローチャート: 判断 649"/>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651" name="フローチャート: 判断 650"/>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652" name="フローチャート: 判断 651"/>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15602</xdr:rowOff>
    </xdr:from>
    <xdr:to>
      <xdr:col>116</xdr:col>
      <xdr:colOff>114300</xdr:colOff>
      <xdr:row>105</xdr:row>
      <xdr:rowOff>117202</xdr:rowOff>
    </xdr:to>
    <xdr:sp macro="" textlink="">
      <xdr:nvSpPr>
        <xdr:cNvPr id="658" name="楕円 657"/>
        <xdr:cNvSpPr/>
      </xdr:nvSpPr>
      <xdr:spPr>
        <a:xfrm>
          <a:off x="22110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38479</xdr:rowOff>
    </xdr:from>
    <xdr:ext cx="469744" cy="259045"/>
    <xdr:sp macro="" textlink="">
      <xdr:nvSpPr>
        <xdr:cNvPr id="659" name="【庁舎】&#10;一人当たり面積該当値テキスト"/>
        <xdr:cNvSpPr txBox="1"/>
      </xdr:nvSpPr>
      <xdr:spPr>
        <a:xfrm>
          <a:off x="22199600" y="178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660" name="楕円 659"/>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66402</xdr:rowOff>
    </xdr:from>
    <xdr:to>
      <xdr:col>116</xdr:col>
      <xdr:colOff>63500</xdr:colOff>
      <xdr:row>105</xdr:row>
      <xdr:rowOff>76200</xdr:rowOff>
    </xdr:to>
    <xdr:cxnSp macro="">
      <xdr:nvCxnSpPr>
        <xdr:cNvPr id="661" name="直線コネクタ 660"/>
        <xdr:cNvCxnSpPr/>
      </xdr:nvCxnSpPr>
      <xdr:spPr>
        <a:xfrm flipV="1">
          <a:off x="21323300" y="1806865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33564</xdr:rowOff>
    </xdr:from>
    <xdr:to>
      <xdr:col>107</xdr:col>
      <xdr:colOff>101600</xdr:colOff>
      <xdr:row>105</xdr:row>
      <xdr:rowOff>135164</xdr:rowOff>
    </xdr:to>
    <xdr:sp macro="" textlink="">
      <xdr:nvSpPr>
        <xdr:cNvPr id="662" name="楕円 661"/>
        <xdr:cNvSpPr/>
      </xdr:nvSpPr>
      <xdr:spPr>
        <a:xfrm>
          <a:off x="2038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84364</xdr:rowOff>
    </xdr:to>
    <xdr:cxnSp macro="">
      <xdr:nvCxnSpPr>
        <xdr:cNvPr id="663" name="直線コネクタ 662"/>
        <xdr:cNvCxnSpPr/>
      </xdr:nvCxnSpPr>
      <xdr:spPr>
        <a:xfrm flipV="1">
          <a:off x="20434300" y="180784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40095</xdr:rowOff>
    </xdr:from>
    <xdr:to>
      <xdr:col>102</xdr:col>
      <xdr:colOff>165100</xdr:colOff>
      <xdr:row>105</xdr:row>
      <xdr:rowOff>141695</xdr:rowOff>
    </xdr:to>
    <xdr:sp macro="" textlink="">
      <xdr:nvSpPr>
        <xdr:cNvPr id="664" name="楕円 663"/>
        <xdr:cNvSpPr/>
      </xdr:nvSpPr>
      <xdr:spPr>
        <a:xfrm>
          <a:off x="19494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84364</xdr:rowOff>
    </xdr:from>
    <xdr:to>
      <xdr:col>107</xdr:col>
      <xdr:colOff>50800</xdr:colOff>
      <xdr:row>105</xdr:row>
      <xdr:rowOff>90895</xdr:rowOff>
    </xdr:to>
    <xdr:cxnSp macro="">
      <xdr:nvCxnSpPr>
        <xdr:cNvPr id="665" name="直線コネクタ 664"/>
        <xdr:cNvCxnSpPr/>
      </xdr:nvCxnSpPr>
      <xdr:spPr>
        <a:xfrm flipV="1">
          <a:off x="19545300" y="180866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666"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667" name="n_2ave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668" name="n_3aveValue【庁舎】&#10;一人当たり面積"/>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669"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670" name="n_1mainValue【庁舎】&#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671" name="n_2mainValue【庁舎】&#10;一人当たり面積"/>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158222</xdr:rowOff>
    </xdr:from>
    <xdr:ext cx="469744" cy="259045"/>
    <xdr:sp macro="" textlink="">
      <xdr:nvSpPr>
        <xdr:cNvPr id="672" name="n_3mainValue【庁舎】&#10;一人当たり面積"/>
        <xdr:cNvSpPr txBox="1"/>
      </xdr:nvSpPr>
      <xdr:spPr>
        <a:xfrm>
          <a:off x="19310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類似団体の有形固定資産減価償却率と比較して、特に高い施設類型は「</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」であり、特に低い施設類型は「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類似団体よりも大幅に低い数値となっている体育館・プールについては、平成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年に耐震改修工事を実施したためである。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36001;&#25919;&#12539;&#22865;&#32004;&#12464;&#12523;&#12540;&#12503;/&#36001;&#25919;&#38306;&#20418;/&#21508;&#31278;&#35519;&#26619;/&#9679;&#36001;&#25919;&#29366;&#27841;&#36039;&#26009;&#38598;&#12398;&#20316;&#25104;&#65288;&#32207;&#21209;&#30465;&#65289;/&#20196;&#21644;2&#24180;&#24230;/&#12304;&#36001;&#25919;&#29366;&#27841;&#36039;&#26009;&#38598;&#12305;_012254_&#28381;&#24029;&#24066;_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1040</v>
          </cell>
          <cell r="C72">
            <v>1040</v>
          </cell>
          <cell r="D72">
            <v>1040</v>
          </cell>
        </row>
        <row r="73">
          <cell r="A73" t="str">
            <v>減債基金</v>
          </cell>
          <cell r="B73">
            <v>193</v>
          </cell>
          <cell r="C73">
            <v>193</v>
          </cell>
          <cell r="D73">
            <v>193</v>
          </cell>
        </row>
        <row r="74">
          <cell r="A74" t="str">
            <v>その他特定目的基金</v>
          </cell>
          <cell r="B74">
            <v>1406</v>
          </cell>
          <cell r="C74">
            <v>1796</v>
          </cell>
          <cell r="D74">
            <v>2393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27723228</v>
      </c>
      <c r="BO4" s="433"/>
      <c r="BP4" s="433"/>
      <c r="BQ4" s="433"/>
      <c r="BR4" s="433"/>
      <c r="BS4" s="433"/>
      <c r="BT4" s="433"/>
      <c r="BU4" s="434"/>
      <c r="BV4" s="432">
        <v>22023280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8.9</v>
      </c>
      <c r="CU4" s="439"/>
      <c r="CV4" s="439"/>
      <c r="CW4" s="439"/>
      <c r="CX4" s="439"/>
      <c r="CY4" s="439"/>
      <c r="CZ4" s="439"/>
      <c r="DA4" s="440"/>
      <c r="DB4" s="438">
        <v>7.6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26693154</v>
      </c>
      <c r="BO5" s="470"/>
      <c r="BP5" s="470"/>
      <c r="BQ5" s="470"/>
      <c r="BR5" s="470"/>
      <c r="BS5" s="470"/>
      <c r="BT5" s="470"/>
      <c r="BU5" s="471"/>
      <c r="BV5" s="469">
        <v>21137961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92.9</v>
      </c>
      <c r="CU5" s="467"/>
      <c r="CV5" s="467"/>
      <c r="CW5" s="467"/>
      <c r="CX5" s="467"/>
      <c r="CY5" s="467"/>
      <c r="CZ5" s="467"/>
      <c r="DA5" s="468"/>
      <c r="DB5" s="466">
        <v>93.9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1030074</v>
      </c>
      <c r="BO6" s="470"/>
      <c r="BP6" s="470"/>
      <c r="BQ6" s="470"/>
      <c r="BR6" s="470"/>
      <c r="BS6" s="470"/>
      <c r="BT6" s="470"/>
      <c r="BU6" s="471"/>
      <c r="BV6" s="469">
        <v>885319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96.3</v>
      </c>
      <c r="CU6" s="507"/>
      <c r="CV6" s="507"/>
      <c r="CW6" s="507"/>
      <c r="CX6" s="507"/>
      <c r="CY6" s="507"/>
      <c r="CZ6" s="507"/>
      <c r="DA6" s="508"/>
      <c r="DB6" s="506">
        <v>97.5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71</v>
      </c>
      <c r="BO7" s="470"/>
      <c r="BP7" s="470"/>
      <c r="BQ7" s="470"/>
      <c r="BR7" s="470"/>
      <c r="BS7" s="470"/>
      <c r="BT7" s="470"/>
      <c r="BU7" s="471"/>
      <c r="BV7" s="469">
        <v>16814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11613265</v>
      </c>
      <c r="CU7" s="470"/>
      <c r="CV7" s="470"/>
      <c r="CW7" s="470"/>
      <c r="CX7" s="470"/>
      <c r="CY7" s="470"/>
      <c r="CZ7" s="470"/>
      <c r="DA7" s="471"/>
      <c r="DB7" s="469">
        <v>11408245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1030003</v>
      </c>
      <c r="BO8" s="470"/>
      <c r="BP8" s="470"/>
      <c r="BQ8" s="470"/>
      <c r="BR8" s="470"/>
      <c r="BS8" s="470"/>
      <c r="BT8" s="470"/>
      <c r="BU8" s="471"/>
      <c r="BV8" s="469">
        <v>868505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0.41</v>
      </c>
      <c r="CU8" s="510"/>
      <c r="CV8" s="510"/>
      <c r="CW8" s="510"/>
      <c r="CX8" s="510"/>
      <c r="CY8" s="510"/>
      <c r="CZ8" s="510"/>
      <c r="DA8" s="511"/>
      <c r="DB8" s="509">
        <v>0.4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39490</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161498</v>
      </c>
      <c r="BO9" s="470"/>
      <c r="BP9" s="470"/>
      <c r="BQ9" s="470"/>
      <c r="BR9" s="470"/>
      <c r="BS9" s="470"/>
      <c r="BT9" s="470"/>
      <c r="BU9" s="471"/>
      <c r="BV9" s="469">
        <v>102201</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12</v>
      </c>
      <c r="CU9" s="467"/>
      <c r="CV9" s="467"/>
      <c r="CW9" s="467"/>
      <c r="CX9" s="467"/>
      <c r="CY9" s="467"/>
      <c r="CZ9" s="467"/>
      <c r="DA9" s="468"/>
      <c r="DB9" s="466">
        <v>13.5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41192</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117</v>
      </c>
      <c r="AV10" s="502"/>
      <c r="AW10" s="502"/>
      <c r="AX10" s="502"/>
      <c r="AY10" s="503" t="s">
        <v>122</v>
      </c>
      <c r="AZ10" s="504"/>
      <c r="BA10" s="504"/>
      <c r="BB10" s="504"/>
      <c r="BC10" s="504"/>
      <c r="BD10" s="504"/>
      <c r="BE10" s="504"/>
      <c r="BF10" s="504"/>
      <c r="BG10" s="504"/>
      <c r="BH10" s="504"/>
      <c r="BI10" s="504"/>
      <c r="BJ10" s="504"/>
      <c r="BK10" s="504"/>
      <c r="BL10" s="504"/>
      <c r="BM10" s="505"/>
      <c r="BN10" s="469">
        <v>28</v>
      </c>
      <c r="BO10" s="470"/>
      <c r="BP10" s="470"/>
      <c r="BQ10" s="470"/>
      <c r="BR10" s="470"/>
      <c r="BS10" s="470"/>
      <c r="BT10" s="470"/>
      <c r="BU10" s="471"/>
      <c r="BV10" s="469">
        <v>103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110</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39264</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39157</v>
      </c>
      <c r="S13" s="554"/>
      <c r="T13" s="554"/>
      <c r="U13" s="554"/>
      <c r="V13" s="555"/>
      <c r="W13" s="485" t="s">
        <v>141</v>
      </c>
      <c r="X13" s="486"/>
      <c r="Y13" s="486"/>
      <c r="Z13" s="486"/>
      <c r="AA13" s="486"/>
      <c r="AB13" s="476"/>
      <c r="AC13" s="520">
        <v>926</v>
      </c>
      <c r="AD13" s="521"/>
      <c r="AE13" s="521"/>
      <c r="AF13" s="521"/>
      <c r="AG13" s="563"/>
      <c r="AH13" s="520">
        <v>936</v>
      </c>
      <c r="AI13" s="521"/>
      <c r="AJ13" s="521"/>
      <c r="AK13" s="521"/>
      <c r="AL13" s="522"/>
      <c r="AM13" s="498" t="s">
        <v>142</v>
      </c>
      <c r="AN13" s="499"/>
      <c r="AO13" s="499"/>
      <c r="AP13" s="499"/>
      <c r="AQ13" s="499"/>
      <c r="AR13" s="499"/>
      <c r="AS13" s="499"/>
      <c r="AT13" s="500"/>
      <c r="AU13" s="501" t="s">
        <v>136</v>
      </c>
      <c r="AV13" s="502"/>
      <c r="AW13" s="502"/>
      <c r="AX13" s="502"/>
      <c r="AY13" s="503" t="s">
        <v>143</v>
      </c>
      <c r="AZ13" s="504"/>
      <c r="BA13" s="504"/>
      <c r="BB13" s="504"/>
      <c r="BC13" s="504"/>
      <c r="BD13" s="504"/>
      <c r="BE13" s="504"/>
      <c r="BF13" s="504"/>
      <c r="BG13" s="504"/>
      <c r="BH13" s="504"/>
      <c r="BI13" s="504"/>
      <c r="BJ13" s="504"/>
      <c r="BK13" s="504"/>
      <c r="BL13" s="504"/>
      <c r="BM13" s="505"/>
      <c r="BN13" s="469">
        <v>161526</v>
      </c>
      <c r="BO13" s="470"/>
      <c r="BP13" s="470"/>
      <c r="BQ13" s="470"/>
      <c r="BR13" s="470"/>
      <c r="BS13" s="470"/>
      <c r="BT13" s="470"/>
      <c r="BU13" s="471"/>
      <c r="BV13" s="469">
        <v>102304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9.4</v>
      </c>
      <c r="CU13" s="467"/>
      <c r="CV13" s="467"/>
      <c r="CW13" s="467"/>
      <c r="CX13" s="467"/>
      <c r="CY13" s="467"/>
      <c r="CZ13" s="467"/>
      <c r="DA13" s="468"/>
      <c r="DB13" s="466">
        <v>9.6999999999999993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39861</v>
      </c>
      <c r="S14" s="554"/>
      <c r="T14" s="554"/>
      <c r="U14" s="554"/>
      <c r="V14" s="555"/>
      <c r="W14" s="459"/>
      <c r="X14" s="460"/>
      <c r="Y14" s="460"/>
      <c r="Z14" s="460"/>
      <c r="AA14" s="460"/>
      <c r="AB14" s="449"/>
      <c r="AC14" s="556">
        <v>5.0999999999999996</v>
      </c>
      <c r="AD14" s="557"/>
      <c r="AE14" s="557"/>
      <c r="AF14" s="557"/>
      <c r="AG14" s="558"/>
      <c r="AH14" s="556">
        <v>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68.2</v>
      </c>
      <c r="CU14" s="568"/>
      <c r="CV14" s="568"/>
      <c r="CW14" s="568"/>
      <c r="CX14" s="568"/>
      <c r="CY14" s="568"/>
      <c r="CZ14" s="568"/>
      <c r="DA14" s="569"/>
      <c r="DB14" s="567">
        <v>75.3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39746</v>
      </c>
      <c r="S15" s="554"/>
      <c r="T15" s="554"/>
      <c r="U15" s="554"/>
      <c r="V15" s="555"/>
      <c r="W15" s="485" t="s">
        <v>148</v>
      </c>
      <c r="X15" s="486"/>
      <c r="Y15" s="486"/>
      <c r="Z15" s="486"/>
      <c r="AA15" s="486"/>
      <c r="AB15" s="476"/>
      <c r="AC15" s="520">
        <v>3385</v>
      </c>
      <c r="AD15" s="521"/>
      <c r="AE15" s="521"/>
      <c r="AF15" s="521"/>
      <c r="AG15" s="563"/>
      <c r="AH15" s="520">
        <v>3463</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4196721</v>
      </c>
      <c r="BO15" s="433"/>
      <c r="BP15" s="433"/>
      <c r="BQ15" s="433"/>
      <c r="BR15" s="433"/>
      <c r="BS15" s="433"/>
      <c r="BT15" s="433"/>
      <c r="BU15" s="434"/>
      <c r="BV15" s="432">
        <v>3970813</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18.7</v>
      </c>
      <c r="AD16" s="557"/>
      <c r="AE16" s="557"/>
      <c r="AF16" s="557"/>
      <c r="AG16" s="558"/>
      <c r="AH16" s="556">
        <v>18.7</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10175170</v>
      </c>
      <c r="BO16" s="470"/>
      <c r="BP16" s="470"/>
      <c r="BQ16" s="470"/>
      <c r="BR16" s="470"/>
      <c r="BS16" s="470"/>
      <c r="BT16" s="470"/>
      <c r="BU16" s="471"/>
      <c r="BV16" s="469">
        <v>9958522</v>
      </c>
      <c r="BW16" s="470"/>
      <c r="BX16" s="470"/>
      <c r="BY16" s="470"/>
      <c r="BZ16" s="470"/>
      <c r="CA16" s="470"/>
      <c r="CB16" s="470"/>
      <c r="CC16" s="471"/>
      <c r="CD16" s="201"/>
      <c r="CE16" s="579" t="s">
        <v>154</v>
      </c>
      <c r="CF16" s="579"/>
      <c r="CG16" s="579"/>
      <c r="CH16" s="579"/>
      <c r="CI16" s="579"/>
      <c r="CJ16" s="579"/>
      <c r="CK16" s="579"/>
      <c r="CL16" s="579"/>
      <c r="CM16" s="579"/>
      <c r="CN16" s="579"/>
      <c r="CO16" s="579"/>
      <c r="CP16" s="579"/>
      <c r="CQ16" s="579"/>
      <c r="CR16" s="579"/>
      <c r="CS16" s="580"/>
      <c r="CT16" s="466">
        <v>0.6</v>
      </c>
      <c r="CU16" s="467"/>
      <c r="CV16" s="467"/>
      <c r="CW16" s="467"/>
      <c r="CX16" s="467"/>
      <c r="CY16" s="467"/>
      <c r="CZ16" s="467"/>
      <c r="DA16" s="468"/>
      <c r="DB16" s="466">
        <v>15.7</v>
      </c>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152</v>
      </c>
      <c r="S17" s="574"/>
      <c r="T17" s="574"/>
      <c r="U17" s="574"/>
      <c r="V17" s="575"/>
      <c r="W17" s="485" t="s">
        <v>156</v>
      </c>
      <c r="X17" s="486"/>
      <c r="Y17" s="486"/>
      <c r="Z17" s="486"/>
      <c r="AA17" s="486"/>
      <c r="AB17" s="476"/>
      <c r="AC17" s="520">
        <v>13819</v>
      </c>
      <c r="AD17" s="521"/>
      <c r="AE17" s="521"/>
      <c r="AF17" s="521"/>
      <c r="AG17" s="563"/>
      <c r="AH17" s="520">
        <v>14144</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5223919</v>
      </c>
      <c r="BO17" s="470"/>
      <c r="BP17" s="470"/>
      <c r="BQ17" s="470"/>
      <c r="BR17" s="470"/>
      <c r="BS17" s="470"/>
      <c r="BT17" s="470"/>
      <c r="BU17" s="471"/>
      <c r="BV17" s="469">
        <v>4997824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115.9</v>
      </c>
      <c r="M18" s="585"/>
      <c r="N18" s="585"/>
      <c r="O18" s="585"/>
      <c r="P18" s="585"/>
      <c r="Q18" s="585"/>
      <c r="R18" s="586"/>
      <c r="S18" s="586"/>
      <c r="T18" s="586"/>
      <c r="U18" s="586"/>
      <c r="V18" s="587"/>
      <c r="W18" s="487"/>
      <c r="X18" s="488"/>
      <c r="Y18" s="488"/>
      <c r="Z18" s="488"/>
      <c r="AA18" s="488"/>
      <c r="AB18" s="479"/>
      <c r="AC18" s="588">
        <v>76.2</v>
      </c>
      <c r="AD18" s="589"/>
      <c r="AE18" s="589"/>
      <c r="AF18" s="589"/>
      <c r="AG18" s="590"/>
      <c r="AH18" s="588">
        <v>76.3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10974422</v>
      </c>
      <c r="BO18" s="470"/>
      <c r="BP18" s="470"/>
      <c r="BQ18" s="470"/>
      <c r="BR18" s="470"/>
      <c r="BS18" s="470"/>
      <c r="BT18" s="470"/>
      <c r="BU18" s="471"/>
      <c r="BV18" s="469">
        <v>10976041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341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14568794</v>
      </c>
      <c r="BO19" s="470"/>
      <c r="BP19" s="470"/>
      <c r="BQ19" s="470"/>
      <c r="BR19" s="470"/>
      <c r="BS19" s="470"/>
      <c r="BT19" s="470"/>
      <c r="BU19" s="471"/>
      <c r="BV19" s="469">
        <v>13619579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18688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17814074</v>
      </c>
      <c r="BO23" s="470"/>
      <c r="BP23" s="470"/>
      <c r="BQ23" s="470"/>
      <c r="BR23" s="470"/>
      <c r="BS23" s="470"/>
      <c r="BT23" s="470"/>
      <c r="BU23" s="471"/>
      <c r="BV23" s="469">
        <v>18262564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9100</v>
      </c>
      <c r="R24" s="521"/>
      <c r="S24" s="521"/>
      <c r="T24" s="521"/>
      <c r="U24" s="521"/>
      <c r="V24" s="563"/>
      <c r="W24" s="622"/>
      <c r="X24" s="610"/>
      <c r="Y24" s="611"/>
      <c r="Z24" s="519" t="s">
        <v>172</v>
      </c>
      <c r="AA24" s="499"/>
      <c r="AB24" s="499"/>
      <c r="AC24" s="499"/>
      <c r="AD24" s="499"/>
      <c r="AE24" s="499"/>
      <c r="AF24" s="499"/>
      <c r="AG24" s="500"/>
      <c r="AH24" s="520">
        <v>259</v>
      </c>
      <c r="AI24" s="521"/>
      <c r="AJ24" s="521"/>
      <c r="AK24" s="521"/>
      <c r="AL24" s="563"/>
      <c r="AM24" s="520">
        <v>797979</v>
      </c>
      <c r="AN24" s="521"/>
      <c r="AO24" s="521"/>
      <c r="AP24" s="521"/>
      <c r="AQ24" s="521"/>
      <c r="AR24" s="563"/>
      <c r="AS24" s="520">
        <v>3081</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13410940</v>
      </c>
      <c r="BO24" s="470"/>
      <c r="BP24" s="470"/>
      <c r="BQ24" s="470"/>
      <c r="BR24" s="470"/>
      <c r="BS24" s="470"/>
      <c r="BT24" s="470"/>
      <c r="BU24" s="471"/>
      <c r="BV24" s="469">
        <v>14093957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2</v>
      </c>
      <c r="M25" s="521"/>
      <c r="N25" s="521"/>
      <c r="O25" s="521"/>
      <c r="P25" s="563"/>
      <c r="Q25" s="520">
        <v>7250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176</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227873</v>
      </c>
      <c r="BO25" s="433"/>
      <c r="BP25" s="433"/>
      <c r="BQ25" s="433"/>
      <c r="BR25" s="433"/>
      <c r="BS25" s="433"/>
      <c r="BT25" s="433"/>
      <c r="BU25" s="434"/>
      <c r="BV25" s="432">
        <v>53649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6350</v>
      </c>
      <c r="R26" s="521"/>
      <c r="S26" s="521"/>
      <c r="T26" s="521"/>
      <c r="U26" s="521"/>
      <c r="V26" s="563"/>
      <c r="W26" s="622"/>
      <c r="X26" s="610"/>
      <c r="Y26" s="611"/>
      <c r="Z26" s="519" t="s">
        <v>179</v>
      </c>
      <c r="AA26" s="632"/>
      <c r="AB26" s="632"/>
      <c r="AC26" s="632"/>
      <c r="AD26" s="632"/>
      <c r="AE26" s="632"/>
      <c r="AF26" s="632"/>
      <c r="AG26" s="633"/>
      <c r="AH26" s="520" t="s">
        <v>176</v>
      </c>
      <c r="AI26" s="521"/>
      <c r="AJ26" s="521"/>
      <c r="AK26" s="521"/>
      <c r="AL26" s="563"/>
      <c r="AM26" s="520" t="s">
        <v>176</v>
      </c>
      <c r="AN26" s="521"/>
      <c r="AO26" s="521"/>
      <c r="AP26" s="521"/>
      <c r="AQ26" s="521"/>
      <c r="AR26" s="563"/>
      <c r="AS26" s="520" t="s">
        <v>139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4300</v>
      </c>
      <c r="R27" s="521"/>
      <c r="S27" s="521"/>
      <c r="T27" s="521"/>
      <c r="U27" s="521"/>
      <c r="V27" s="563"/>
      <c r="W27" s="622"/>
      <c r="X27" s="610"/>
      <c r="Y27" s="611"/>
      <c r="Z27" s="519" t="s">
        <v>182</v>
      </c>
      <c r="AA27" s="499"/>
      <c r="AB27" s="499"/>
      <c r="AC27" s="499"/>
      <c r="AD27" s="499"/>
      <c r="AE27" s="499"/>
      <c r="AF27" s="499"/>
      <c r="AG27" s="500"/>
      <c r="AH27" s="520">
        <v>68</v>
      </c>
      <c r="AI27" s="521"/>
      <c r="AJ27" s="521"/>
      <c r="AK27" s="521"/>
      <c r="AL27" s="563"/>
      <c r="AM27" s="520">
        <v>255872</v>
      </c>
      <c r="AN27" s="521"/>
      <c r="AO27" s="521"/>
      <c r="AP27" s="521"/>
      <c r="AQ27" s="521"/>
      <c r="AR27" s="563"/>
      <c r="AS27" s="520">
        <v>3763</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176</v>
      </c>
      <c r="BO27" s="646"/>
      <c r="BP27" s="646"/>
      <c r="BQ27" s="646"/>
      <c r="BR27" s="646"/>
      <c r="BS27" s="646"/>
      <c r="BT27" s="646"/>
      <c r="BU27" s="647"/>
      <c r="BV27" s="645" t="s">
        <v>176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3600</v>
      </c>
      <c r="R28" s="521"/>
      <c r="S28" s="521"/>
      <c r="T28" s="521"/>
      <c r="U28" s="521"/>
      <c r="V28" s="563"/>
      <c r="W28" s="622"/>
      <c r="X28" s="610"/>
      <c r="Y28" s="611"/>
      <c r="Z28" s="519" t="s">
        <v>185</v>
      </c>
      <c r="AA28" s="499"/>
      <c r="AB28" s="499"/>
      <c r="AC28" s="499"/>
      <c r="AD28" s="499"/>
      <c r="AE28" s="499"/>
      <c r="AF28" s="499"/>
      <c r="AG28" s="500"/>
      <c r="AH28" s="520" t="s">
        <v>139</v>
      </c>
      <c r="AI28" s="521"/>
      <c r="AJ28" s="521"/>
      <c r="AK28" s="521"/>
      <c r="AL28" s="563"/>
      <c r="AM28" s="520" t="s">
        <v>186</v>
      </c>
      <c r="AN28" s="521"/>
      <c r="AO28" s="521"/>
      <c r="AP28" s="521"/>
      <c r="AQ28" s="521"/>
      <c r="AR28" s="563"/>
      <c r="AS28" s="520" t="s">
        <v>176</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1039658</v>
      </c>
      <c r="BO28" s="433"/>
      <c r="BP28" s="433"/>
      <c r="BQ28" s="433"/>
      <c r="BR28" s="433"/>
      <c r="BS28" s="433"/>
      <c r="BT28" s="433"/>
      <c r="BU28" s="434"/>
      <c r="BV28" s="432">
        <v>1039630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16</v>
      </c>
      <c r="M29" s="521"/>
      <c r="N29" s="521"/>
      <c r="O29" s="521"/>
      <c r="P29" s="563"/>
      <c r="Q29" s="520">
        <v>3300</v>
      </c>
      <c r="R29" s="521"/>
      <c r="S29" s="521"/>
      <c r="T29" s="521"/>
      <c r="U29" s="521"/>
      <c r="V29" s="563"/>
      <c r="W29" s="623"/>
      <c r="X29" s="624"/>
      <c r="Y29" s="625"/>
      <c r="Z29" s="519" t="s">
        <v>189</v>
      </c>
      <c r="AA29" s="499"/>
      <c r="AB29" s="499"/>
      <c r="AC29" s="499"/>
      <c r="AD29" s="499"/>
      <c r="AE29" s="499"/>
      <c r="AF29" s="499"/>
      <c r="AG29" s="500"/>
      <c r="AH29" s="520">
        <v>327</v>
      </c>
      <c r="AI29" s="521"/>
      <c r="AJ29" s="521"/>
      <c r="AK29" s="521"/>
      <c r="AL29" s="563"/>
      <c r="AM29" s="520">
        <v>1053851</v>
      </c>
      <c r="AN29" s="521"/>
      <c r="AO29" s="521"/>
      <c r="AP29" s="521"/>
      <c r="AQ29" s="521"/>
      <c r="AR29" s="563"/>
      <c r="AS29" s="520">
        <v>3223</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193010</v>
      </c>
      <c r="BO29" s="470"/>
      <c r="BP29" s="470"/>
      <c r="BQ29" s="470"/>
      <c r="BR29" s="470"/>
      <c r="BS29" s="470"/>
      <c r="BT29" s="470"/>
      <c r="BU29" s="471"/>
      <c r="BV29" s="469">
        <v>193004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97.9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2392705</v>
      </c>
      <c r="BO30" s="646"/>
      <c r="BP30" s="646"/>
      <c r="BQ30" s="646"/>
      <c r="BR30" s="646"/>
      <c r="BS30" s="646"/>
      <c r="BT30" s="646"/>
      <c r="BU30" s="647"/>
      <c r="BV30" s="645">
        <v>1796216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199</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198</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空知教育センター組合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滝川振興公社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公営住宅事業特別会計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中空知衛生施設組合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滝川ガス</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土地区画整理事業特別会計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中・北空知廃棄物処理広域連合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アニム滝川</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中空知広域市町村圏組合</v>
      </c>
      <c r="BZ37" s="659"/>
      <c r="CA37" s="659"/>
      <c r="CB37" s="659"/>
      <c r="CC37" s="659"/>
      <c r="CD37" s="659"/>
      <c r="CE37" s="659"/>
      <c r="CF37" s="659"/>
      <c r="CG37" s="659"/>
      <c r="CH37" s="659"/>
      <c r="CI37" s="659"/>
      <c r="CJ37" s="659"/>
      <c r="CK37" s="659"/>
      <c r="CL37" s="659"/>
      <c r="CM37" s="659"/>
      <c r="CN37" s="214"/>
      <c r="CO37" s="658">
        <f t="shared" si="3"/>
        <v>19</v>
      </c>
      <c r="CP37" s="658"/>
      <c r="CQ37" s="659" t="str">
        <f>IF('各会計、関係団体の財政状況及び健全化判断比率'!BS10="","",'各会計、関係団体の財政状況及び健全化判断比率'!BS10)</f>
        <v>滝川市スポーツ協会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滝川地区広域消防事務組合</v>
      </c>
      <c r="BZ38" s="659"/>
      <c r="CA38" s="659"/>
      <c r="CB38" s="659"/>
      <c r="CC38" s="659"/>
      <c r="CD38" s="659"/>
      <c r="CE38" s="659"/>
      <c r="CF38" s="659"/>
      <c r="CG38" s="659"/>
      <c r="CH38" s="659"/>
      <c r="CI38" s="659"/>
      <c r="CJ38" s="659"/>
      <c r="CK38" s="659"/>
      <c r="CL38" s="659"/>
      <c r="CM38" s="659"/>
      <c r="CN38" s="214"/>
      <c r="CO38" s="658">
        <f t="shared" si="3"/>
        <v>20</v>
      </c>
      <c r="CP38" s="658"/>
      <c r="CQ38" s="659" t="str">
        <f>IF('各会計、関係団体の財政状況及び健全化判断比率'!BS11="","",'各会計、関係団体の財政状況及び健全化判断比率'!BS11)</f>
        <v>滝川市生涯学習振興会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石狩川流域下水道組合</v>
      </c>
      <c r="BZ39" s="659"/>
      <c r="CA39" s="659"/>
      <c r="CB39" s="659"/>
      <c r="CC39" s="659"/>
      <c r="CD39" s="659"/>
      <c r="CE39" s="659"/>
      <c r="CF39" s="659"/>
      <c r="CG39" s="659"/>
      <c r="CH39" s="659"/>
      <c r="CI39" s="659"/>
      <c r="CJ39" s="659"/>
      <c r="CK39" s="659"/>
      <c r="CL39" s="659"/>
      <c r="CM39" s="659"/>
      <c r="CN39" s="214"/>
      <c r="CO39" s="658">
        <f t="shared" si="3"/>
        <v>21</v>
      </c>
      <c r="CP39" s="658"/>
      <c r="CQ39" s="659" t="str">
        <f>IF('各会計、関係団体の財政状況及び健全化判断比率'!BS12="","",'各会計、関係団体の財政状況及び健全化判断比率'!BS12)</f>
        <v>滝川国際交流協会</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中空知広域水道企業団</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C9ZSc3vswyH10Ygr4/TsQFe53a/Oe2bIcoLIKZGFtKJtND/ELvOHXq4wf2fZu5tuTbuRy2kfxVj+e8/W80LOxw==" saltValue="e2Q/Q6sDXU1+GbCpvsEp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4356933</v>
      </c>
      <c r="S5" s="675"/>
      <c r="T5" s="675"/>
      <c r="U5" s="675"/>
      <c r="V5" s="675"/>
      <c r="W5" s="675"/>
      <c r="X5" s="675"/>
      <c r="Y5" s="676"/>
      <c r="Z5" s="677">
        <v>15.7</v>
      </c>
      <c r="AA5" s="677"/>
      <c r="AB5" s="677"/>
      <c r="AC5" s="677"/>
      <c r="AD5" s="678">
        <v>4091001</v>
      </c>
      <c r="AE5" s="678"/>
      <c r="AF5" s="678"/>
      <c r="AG5" s="678"/>
      <c r="AH5" s="678"/>
      <c r="AI5" s="678"/>
      <c r="AJ5" s="678"/>
      <c r="AK5" s="678"/>
      <c r="AL5" s="679">
        <v>35.9</v>
      </c>
      <c r="AM5" s="680"/>
      <c r="AN5" s="680"/>
      <c r="AO5" s="681"/>
      <c r="AP5" s="671" t="s">
        <v>229</v>
      </c>
      <c r="AQ5" s="672"/>
      <c r="AR5" s="672"/>
      <c r="AS5" s="672"/>
      <c r="AT5" s="672"/>
      <c r="AU5" s="672"/>
      <c r="AV5" s="672"/>
      <c r="AW5" s="672"/>
      <c r="AX5" s="672"/>
      <c r="AY5" s="672"/>
      <c r="AZ5" s="672"/>
      <c r="BA5" s="672"/>
      <c r="BB5" s="672"/>
      <c r="BC5" s="672"/>
      <c r="BD5" s="672"/>
      <c r="BE5" s="672"/>
      <c r="BF5" s="673"/>
      <c r="BG5" s="685">
        <v>4091001</v>
      </c>
      <c r="BH5" s="686"/>
      <c r="BI5" s="686"/>
      <c r="BJ5" s="686"/>
      <c r="BK5" s="686"/>
      <c r="BL5" s="686"/>
      <c r="BM5" s="686"/>
      <c r="BN5" s="687"/>
      <c r="BO5" s="688">
        <v>93.9</v>
      </c>
      <c r="BP5" s="688"/>
      <c r="BQ5" s="688"/>
      <c r="BR5" s="688"/>
      <c r="BS5" s="689">
        <v>159350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194692</v>
      </c>
      <c r="S6" s="686"/>
      <c r="T6" s="686"/>
      <c r="U6" s="686"/>
      <c r="V6" s="686"/>
      <c r="W6" s="686"/>
      <c r="X6" s="686"/>
      <c r="Y6" s="687"/>
      <c r="Z6" s="688">
        <v>0.7</v>
      </c>
      <c r="AA6" s="688"/>
      <c r="AB6" s="688"/>
      <c r="AC6" s="688"/>
      <c r="AD6" s="689">
        <v>194692</v>
      </c>
      <c r="AE6" s="689"/>
      <c r="AF6" s="689"/>
      <c r="AG6" s="689"/>
      <c r="AH6" s="689"/>
      <c r="AI6" s="689"/>
      <c r="AJ6" s="689"/>
      <c r="AK6" s="689"/>
      <c r="AL6" s="690">
        <v>1.7</v>
      </c>
      <c r="AM6" s="691"/>
      <c r="AN6" s="691"/>
      <c r="AO6" s="692"/>
      <c r="AP6" s="682" t="s">
        <v>234</v>
      </c>
      <c r="AQ6" s="683"/>
      <c r="AR6" s="683"/>
      <c r="AS6" s="683"/>
      <c r="AT6" s="683"/>
      <c r="AU6" s="683"/>
      <c r="AV6" s="683"/>
      <c r="AW6" s="683"/>
      <c r="AX6" s="683"/>
      <c r="AY6" s="683"/>
      <c r="AZ6" s="683"/>
      <c r="BA6" s="683"/>
      <c r="BB6" s="683"/>
      <c r="BC6" s="683"/>
      <c r="BD6" s="683"/>
      <c r="BE6" s="683"/>
      <c r="BF6" s="684"/>
      <c r="BG6" s="685">
        <v>4091001</v>
      </c>
      <c r="BH6" s="686"/>
      <c r="BI6" s="686"/>
      <c r="BJ6" s="686"/>
      <c r="BK6" s="686"/>
      <c r="BL6" s="686"/>
      <c r="BM6" s="686"/>
      <c r="BN6" s="687"/>
      <c r="BO6" s="688">
        <v>93.9</v>
      </c>
      <c r="BP6" s="688"/>
      <c r="BQ6" s="688"/>
      <c r="BR6" s="688"/>
      <c r="BS6" s="689">
        <v>159350</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169003</v>
      </c>
      <c r="CS6" s="686"/>
      <c r="CT6" s="686"/>
      <c r="CU6" s="686"/>
      <c r="CV6" s="686"/>
      <c r="CW6" s="686"/>
      <c r="CX6" s="686"/>
      <c r="CY6" s="687"/>
      <c r="CZ6" s="679">
        <v>0.6</v>
      </c>
      <c r="DA6" s="680"/>
      <c r="DB6" s="680"/>
      <c r="DC6" s="699"/>
      <c r="DD6" s="694">
        <v>6160</v>
      </c>
      <c r="DE6" s="686"/>
      <c r="DF6" s="686"/>
      <c r="DG6" s="686"/>
      <c r="DH6" s="686"/>
      <c r="DI6" s="686"/>
      <c r="DJ6" s="686"/>
      <c r="DK6" s="686"/>
      <c r="DL6" s="686"/>
      <c r="DM6" s="686"/>
      <c r="DN6" s="686"/>
      <c r="DO6" s="686"/>
      <c r="DP6" s="687"/>
      <c r="DQ6" s="694">
        <v>169001</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3681</v>
      </c>
      <c r="S7" s="686"/>
      <c r="T7" s="686"/>
      <c r="U7" s="686"/>
      <c r="V7" s="686"/>
      <c r="W7" s="686"/>
      <c r="X7" s="686"/>
      <c r="Y7" s="687"/>
      <c r="Z7" s="688">
        <v>0</v>
      </c>
      <c r="AA7" s="688"/>
      <c r="AB7" s="688"/>
      <c r="AC7" s="688"/>
      <c r="AD7" s="689">
        <v>3681</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2038803</v>
      </c>
      <c r="BH7" s="686"/>
      <c r="BI7" s="686"/>
      <c r="BJ7" s="686"/>
      <c r="BK7" s="686"/>
      <c r="BL7" s="686"/>
      <c r="BM7" s="686"/>
      <c r="BN7" s="687"/>
      <c r="BO7" s="688">
        <v>46.8</v>
      </c>
      <c r="BP7" s="688"/>
      <c r="BQ7" s="688"/>
      <c r="BR7" s="688"/>
      <c r="BS7" s="689">
        <v>54446</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7133312</v>
      </c>
      <c r="CS7" s="686"/>
      <c r="CT7" s="686"/>
      <c r="CU7" s="686"/>
      <c r="CV7" s="686"/>
      <c r="CW7" s="686"/>
      <c r="CX7" s="686"/>
      <c r="CY7" s="687"/>
      <c r="CZ7" s="688">
        <v>26.7</v>
      </c>
      <c r="DA7" s="688"/>
      <c r="DB7" s="688"/>
      <c r="DC7" s="688"/>
      <c r="DD7" s="694">
        <v>201593</v>
      </c>
      <c r="DE7" s="686"/>
      <c r="DF7" s="686"/>
      <c r="DG7" s="686"/>
      <c r="DH7" s="686"/>
      <c r="DI7" s="686"/>
      <c r="DJ7" s="686"/>
      <c r="DK7" s="686"/>
      <c r="DL7" s="686"/>
      <c r="DM7" s="686"/>
      <c r="DN7" s="686"/>
      <c r="DO7" s="686"/>
      <c r="DP7" s="687"/>
      <c r="DQ7" s="694">
        <v>1348244</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8913</v>
      </c>
      <c r="S8" s="686"/>
      <c r="T8" s="686"/>
      <c r="U8" s="686"/>
      <c r="V8" s="686"/>
      <c r="W8" s="686"/>
      <c r="X8" s="686"/>
      <c r="Y8" s="687"/>
      <c r="Z8" s="688">
        <v>0</v>
      </c>
      <c r="AA8" s="688"/>
      <c r="AB8" s="688"/>
      <c r="AC8" s="688"/>
      <c r="AD8" s="689">
        <v>8913</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68548</v>
      </c>
      <c r="BH8" s="686"/>
      <c r="BI8" s="686"/>
      <c r="BJ8" s="686"/>
      <c r="BK8" s="686"/>
      <c r="BL8" s="686"/>
      <c r="BM8" s="686"/>
      <c r="BN8" s="687"/>
      <c r="BO8" s="688">
        <v>1.6</v>
      </c>
      <c r="BP8" s="688"/>
      <c r="BQ8" s="688"/>
      <c r="BR8" s="688"/>
      <c r="BS8" s="694" t="s">
        <v>241</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6944480</v>
      </c>
      <c r="CS8" s="686"/>
      <c r="CT8" s="686"/>
      <c r="CU8" s="686"/>
      <c r="CV8" s="686"/>
      <c r="CW8" s="686"/>
      <c r="CX8" s="686"/>
      <c r="CY8" s="687"/>
      <c r="CZ8" s="688">
        <v>26</v>
      </c>
      <c r="DA8" s="688"/>
      <c r="DB8" s="688"/>
      <c r="DC8" s="688"/>
      <c r="DD8" s="694">
        <v>6342</v>
      </c>
      <c r="DE8" s="686"/>
      <c r="DF8" s="686"/>
      <c r="DG8" s="686"/>
      <c r="DH8" s="686"/>
      <c r="DI8" s="686"/>
      <c r="DJ8" s="686"/>
      <c r="DK8" s="686"/>
      <c r="DL8" s="686"/>
      <c r="DM8" s="686"/>
      <c r="DN8" s="686"/>
      <c r="DO8" s="686"/>
      <c r="DP8" s="687"/>
      <c r="DQ8" s="694">
        <v>3124341</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10865</v>
      </c>
      <c r="S9" s="686"/>
      <c r="T9" s="686"/>
      <c r="U9" s="686"/>
      <c r="V9" s="686"/>
      <c r="W9" s="686"/>
      <c r="X9" s="686"/>
      <c r="Y9" s="687"/>
      <c r="Z9" s="688">
        <v>0</v>
      </c>
      <c r="AA9" s="688"/>
      <c r="AB9" s="688"/>
      <c r="AC9" s="688"/>
      <c r="AD9" s="689">
        <v>10865</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1689065</v>
      </c>
      <c r="BH9" s="686"/>
      <c r="BI9" s="686"/>
      <c r="BJ9" s="686"/>
      <c r="BK9" s="686"/>
      <c r="BL9" s="686"/>
      <c r="BM9" s="686"/>
      <c r="BN9" s="687"/>
      <c r="BO9" s="688">
        <v>38.799999999999997</v>
      </c>
      <c r="BP9" s="688"/>
      <c r="BQ9" s="688"/>
      <c r="BR9" s="688"/>
      <c r="BS9" s="694" t="s">
        <v>130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2795286</v>
      </c>
      <c r="CS9" s="686"/>
      <c r="CT9" s="686"/>
      <c r="CU9" s="686"/>
      <c r="CV9" s="686"/>
      <c r="CW9" s="686"/>
      <c r="CX9" s="686"/>
      <c r="CY9" s="687"/>
      <c r="CZ9" s="688">
        <v>10.5</v>
      </c>
      <c r="DA9" s="688"/>
      <c r="DB9" s="688"/>
      <c r="DC9" s="688"/>
      <c r="DD9" s="694">
        <v>12285</v>
      </c>
      <c r="DE9" s="686"/>
      <c r="DF9" s="686"/>
      <c r="DG9" s="686"/>
      <c r="DH9" s="686"/>
      <c r="DI9" s="686"/>
      <c r="DJ9" s="686"/>
      <c r="DK9" s="686"/>
      <c r="DL9" s="686"/>
      <c r="DM9" s="686"/>
      <c r="DN9" s="686"/>
      <c r="DO9" s="686"/>
      <c r="DP9" s="687"/>
      <c r="DQ9" s="694">
        <v>2438060</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247</v>
      </c>
      <c r="AA10" s="688"/>
      <c r="AB10" s="688"/>
      <c r="AC10" s="688"/>
      <c r="AD10" s="689" t="s">
        <v>247</v>
      </c>
      <c r="AE10" s="689"/>
      <c r="AF10" s="689"/>
      <c r="AG10" s="689"/>
      <c r="AH10" s="689"/>
      <c r="AI10" s="689"/>
      <c r="AJ10" s="689"/>
      <c r="AK10" s="689"/>
      <c r="AL10" s="690" t="s">
        <v>247</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151334</v>
      </c>
      <c r="BH10" s="686"/>
      <c r="BI10" s="686"/>
      <c r="BJ10" s="686"/>
      <c r="BK10" s="686"/>
      <c r="BL10" s="686"/>
      <c r="BM10" s="686"/>
      <c r="BN10" s="687"/>
      <c r="BO10" s="688">
        <v>3.5</v>
      </c>
      <c r="BP10" s="688"/>
      <c r="BQ10" s="688"/>
      <c r="BR10" s="688"/>
      <c r="BS10" s="694">
        <v>24993</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35786</v>
      </c>
      <c r="CS10" s="686"/>
      <c r="CT10" s="686"/>
      <c r="CU10" s="686"/>
      <c r="CV10" s="686"/>
      <c r="CW10" s="686"/>
      <c r="CX10" s="686"/>
      <c r="CY10" s="687"/>
      <c r="CZ10" s="688">
        <v>0.1</v>
      </c>
      <c r="DA10" s="688"/>
      <c r="DB10" s="688"/>
      <c r="DC10" s="688"/>
      <c r="DD10" s="694" t="s">
        <v>241</v>
      </c>
      <c r="DE10" s="686"/>
      <c r="DF10" s="686"/>
      <c r="DG10" s="686"/>
      <c r="DH10" s="686"/>
      <c r="DI10" s="686"/>
      <c r="DJ10" s="686"/>
      <c r="DK10" s="686"/>
      <c r="DL10" s="686"/>
      <c r="DM10" s="686"/>
      <c r="DN10" s="686"/>
      <c r="DO10" s="686"/>
      <c r="DP10" s="687"/>
      <c r="DQ10" s="694">
        <v>34167</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942719</v>
      </c>
      <c r="S11" s="686"/>
      <c r="T11" s="686"/>
      <c r="U11" s="686"/>
      <c r="V11" s="686"/>
      <c r="W11" s="686"/>
      <c r="X11" s="686"/>
      <c r="Y11" s="687"/>
      <c r="Z11" s="690">
        <v>3.4</v>
      </c>
      <c r="AA11" s="691"/>
      <c r="AB11" s="691"/>
      <c r="AC11" s="703"/>
      <c r="AD11" s="694">
        <v>942719</v>
      </c>
      <c r="AE11" s="686"/>
      <c r="AF11" s="686"/>
      <c r="AG11" s="686"/>
      <c r="AH11" s="686"/>
      <c r="AI11" s="686"/>
      <c r="AJ11" s="686"/>
      <c r="AK11" s="687"/>
      <c r="AL11" s="690">
        <v>8.3000000000000007</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129856</v>
      </c>
      <c r="BH11" s="686"/>
      <c r="BI11" s="686"/>
      <c r="BJ11" s="686"/>
      <c r="BK11" s="686"/>
      <c r="BL11" s="686"/>
      <c r="BM11" s="686"/>
      <c r="BN11" s="687"/>
      <c r="BO11" s="688">
        <v>3</v>
      </c>
      <c r="BP11" s="688"/>
      <c r="BQ11" s="688"/>
      <c r="BR11" s="688"/>
      <c r="BS11" s="694">
        <v>29453</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558176</v>
      </c>
      <c r="CS11" s="686"/>
      <c r="CT11" s="686"/>
      <c r="CU11" s="686"/>
      <c r="CV11" s="686"/>
      <c r="CW11" s="686"/>
      <c r="CX11" s="686"/>
      <c r="CY11" s="687"/>
      <c r="CZ11" s="688">
        <v>2.1</v>
      </c>
      <c r="DA11" s="688"/>
      <c r="DB11" s="688"/>
      <c r="DC11" s="688"/>
      <c r="DD11" s="694">
        <v>155059</v>
      </c>
      <c r="DE11" s="686"/>
      <c r="DF11" s="686"/>
      <c r="DG11" s="686"/>
      <c r="DH11" s="686"/>
      <c r="DI11" s="686"/>
      <c r="DJ11" s="686"/>
      <c r="DK11" s="686"/>
      <c r="DL11" s="686"/>
      <c r="DM11" s="686"/>
      <c r="DN11" s="686"/>
      <c r="DO11" s="686"/>
      <c r="DP11" s="687"/>
      <c r="DQ11" s="694">
        <v>212295</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6967</v>
      </c>
      <c r="S12" s="686"/>
      <c r="T12" s="686"/>
      <c r="U12" s="686"/>
      <c r="V12" s="686"/>
      <c r="W12" s="686"/>
      <c r="X12" s="686"/>
      <c r="Y12" s="687"/>
      <c r="Z12" s="688">
        <v>0</v>
      </c>
      <c r="AA12" s="688"/>
      <c r="AB12" s="688"/>
      <c r="AC12" s="688"/>
      <c r="AD12" s="689">
        <v>6967</v>
      </c>
      <c r="AE12" s="689"/>
      <c r="AF12" s="689"/>
      <c r="AG12" s="689"/>
      <c r="AH12" s="689"/>
      <c r="AI12" s="689"/>
      <c r="AJ12" s="689"/>
      <c r="AK12" s="689"/>
      <c r="AL12" s="690">
        <v>0.1</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1588702</v>
      </c>
      <c r="BH12" s="686"/>
      <c r="BI12" s="686"/>
      <c r="BJ12" s="686"/>
      <c r="BK12" s="686"/>
      <c r="BL12" s="686"/>
      <c r="BM12" s="686"/>
      <c r="BN12" s="687"/>
      <c r="BO12" s="688">
        <v>36.5</v>
      </c>
      <c r="BP12" s="688"/>
      <c r="BQ12" s="688"/>
      <c r="BR12" s="688"/>
      <c r="BS12" s="694">
        <v>104904</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1583291</v>
      </c>
      <c r="CS12" s="686"/>
      <c r="CT12" s="686"/>
      <c r="CU12" s="686"/>
      <c r="CV12" s="686"/>
      <c r="CW12" s="686"/>
      <c r="CX12" s="686"/>
      <c r="CY12" s="687"/>
      <c r="CZ12" s="688">
        <v>5.9</v>
      </c>
      <c r="DA12" s="688"/>
      <c r="DB12" s="688"/>
      <c r="DC12" s="688"/>
      <c r="DD12" s="694">
        <v>195</v>
      </c>
      <c r="DE12" s="686"/>
      <c r="DF12" s="686"/>
      <c r="DG12" s="686"/>
      <c r="DH12" s="686"/>
      <c r="DI12" s="686"/>
      <c r="DJ12" s="686"/>
      <c r="DK12" s="686"/>
      <c r="DL12" s="686"/>
      <c r="DM12" s="686"/>
      <c r="DN12" s="686"/>
      <c r="DO12" s="686"/>
      <c r="DP12" s="687"/>
      <c r="DQ12" s="694">
        <v>487864</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247</v>
      </c>
      <c r="AA13" s="688"/>
      <c r="AB13" s="688"/>
      <c r="AC13" s="688"/>
      <c r="AD13" s="689" t="s">
        <v>130</v>
      </c>
      <c r="AE13" s="689"/>
      <c r="AF13" s="689"/>
      <c r="AG13" s="689"/>
      <c r="AH13" s="689"/>
      <c r="AI13" s="689"/>
      <c r="AJ13" s="689"/>
      <c r="AK13" s="689"/>
      <c r="AL13" s="690" t="s">
        <v>247</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1575672</v>
      </c>
      <c r="BH13" s="686"/>
      <c r="BI13" s="686"/>
      <c r="BJ13" s="686"/>
      <c r="BK13" s="686"/>
      <c r="BL13" s="686"/>
      <c r="BM13" s="686"/>
      <c r="BN13" s="687"/>
      <c r="BO13" s="688">
        <v>36.200000000000003</v>
      </c>
      <c r="BP13" s="688"/>
      <c r="BQ13" s="688"/>
      <c r="BR13" s="688"/>
      <c r="BS13" s="694">
        <v>104904</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2255899</v>
      </c>
      <c r="CS13" s="686"/>
      <c r="CT13" s="686"/>
      <c r="CU13" s="686"/>
      <c r="CV13" s="686"/>
      <c r="CW13" s="686"/>
      <c r="CX13" s="686"/>
      <c r="CY13" s="687"/>
      <c r="CZ13" s="688">
        <v>8.5</v>
      </c>
      <c r="DA13" s="688"/>
      <c r="DB13" s="688"/>
      <c r="DC13" s="688"/>
      <c r="DD13" s="694">
        <v>427145</v>
      </c>
      <c r="DE13" s="686"/>
      <c r="DF13" s="686"/>
      <c r="DG13" s="686"/>
      <c r="DH13" s="686"/>
      <c r="DI13" s="686"/>
      <c r="DJ13" s="686"/>
      <c r="DK13" s="686"/>
      <c r="DL13" s="686"/>
      <c r="DM13" s="686"/>
      <c r="DN13" s="686"/>
      <c r="DO13" s="686"/>
      <c r="DP13" s="687"/>
      <c r="DQ13" s="694">
        <v>1432203</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176</v>
      </c>
      <c r="AE14" s="689"/>
      <c r="AF14" s="689"/>
      <c r="AG14" s="689"/>
      <c r="AH14" s="689"/>
      <c r="AI14" s="689"/>
      <c r="AJ14" s="689"/>
      <c r="AK14" s="689"/>
      <c r="AL14" s="690" t="s">
        <v>176</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99788</v>
      </c>
      <c r="BH14" s="686"/>
      <c r="BI14" s="686"/>
      <c r="BJ14" s="686"/>
      <c r="BK14" s="686"/>
      <c r="BL14" s="686"/>
      <c r="BM14" s="686"/>
      <c r="BN14" s="687"/>
      <c r="BO14" s="688">
        <v>2.2999999999999998</v>
      </c>
      <c r="BP14" s="688"/>
      <c r="BQ14" s="688"/>
      <c r="BR14" s="688"/>
      <c r="BS14" s="694" t="s">
        <v>247</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866803</v>
      </c>
      <c r="CS14" s="686"/>
      <c r="CT14" s="686"/>
      <c r="CU14" s="686"/>
      <c r="CV14" s="686"/>
      <c r="CW14" s="686"/>
      <c r="CX14" s="686"/>
      <c r="CY14" s="687"/>
      <c r="CZ14" s="688">
        <v>3.2</v>
      </c>
      <c r="DA14" s="688"/>
      <c r="DB14" s="688"/>
      <c r="DC14" s="688"/>
      <c r="DD14" s="694">
        <v>91804</v>
      </c>
      <c r="DE14" s="686"/>
      <c r="DF14" s="686"/>
      <c r="DG14" s="686"/>
      <c r="DH14" s="686"/>
      <c r="DI14" s="686"/>
      <c r="DJ14" s="686"/>
      <c r="DK14" s="686"/>
      <c r="DL14" s="686"/>
      <c r="DM14" s="686"/>
      <c r="DN14" s="686"/>
      <c r="DO14" s="686"/>
      <c r="DP14" s="687"/>
      <c r="DQ14" s="694">
        <v>775103</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241</v>
      </c>
      <c r="S15" s="686"/>
      <c r="T15" s="686"/>
      <c r="U15" s="686"/>
      <c r="V15" s="686"/>
      <c r="W15" s="686"/>
      <c r="X15" s="686"/>
      <c r="Y15" s="687"/>
      <c r="Z15" s="688" t="s">
        <v>241</v>
      </c>
      <c r="AA15" s="688"/>
      <c r="AB15" s="688"/>
      <c r="AC15" s="688"/>
      <c r="AD15" s="689" t="s">
        <v>247</v>
      </c>
      <c r="AE15" s="689"/>
      <c r="AF15" s="689"/>
      <c r="AG15" s="689"/>
      <c r="AH15" s="689"/>
      <c r="AI15" s="689"/>
      <c r="AJ15" s="689"/>
      <c r="AK15" s="689"/>
      <c r="AL15" s="690" t="s">
        <v>241</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363708</v>
      </c>
      <c r="BH15" s="686"/>
      <c r="BI15" s="686"/>
      <c r="BJ15" s="686"/>
      <c r="BK15" s="686"/>
      <c r="BL15" s="686"/>
      <c r="BM15" s="686"/>
      <c r="BN15" s="687"/>
      <c r="BO15" s="688">
        <v>8.3000000000000007</v>
      </c>
      <c r="BP15" s="688"/>
      <c r="BQ15" s="688"/>
      <c r="BR15" s="688"/>
      <c r="BS15" s="694" t="s">
        <v>247</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2411542</v>
      </c>
      <c r="CS15" s="686"/>
      <c r="CT15" s="686"/>
      <c r="CU15" s="686"/>
      <c r="CV15" s="686"/>
      <c r="CW15" s="686"/>
      <c r="CX15" s="686"/>
      <c r="CY15" s="687"/>
      <c r="CZ15" s="688">
        <v>9</v>
      </c>
      <c r="DA15" s="688"/>
      <c r="DB15" s="688"/>
      <c r="DC15" s="688"/>
      <c r="DD15" s="694">
        <v>285147</v>
      </c>
      <c r="DE15" s="686"/>
      <c r="DF15" s="686"/>
      <c r="DG15" s="686"/>
      <c r="DH15" s="686"/>
      <c r="DI15" s="686"/>
      <c r="DJ15" s="686"/>
      <c r="DK15" s="686"/>
      <c r="DL15" s="686"/>
      <c r="DM15" s="686"/>
      <c r="DN15" s="686"/>
      <c r="DO15" s="686"/>
      <c r="DP15" s="687"/>
      <c r="DQ15" s="694">
        <v>1770224</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13183</v>
      </c>
      <c r="S16" s="686"/>
      <c r="T16" s="686"/>
      <c r="U16" s="686"/>
      <c r="V16" s="686"/>
      <c r="W16" s="686"/>
      <c r="X16" s="686"/>
      <c r="Y16" s="687"/>
      <c r="Z16" s="688">
        <v>0</v>
      </c>
      <c r="AA16" s="688"/>
      <c r="AB16" s="688"/>
      <c r="AC16" s="688"/>
      <c r="AD16" s="689">
        <v>13183</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241</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t="s">
        <v>130</v>
      </c>
      <c r="CS16" s="686"/>
      <c r="CT16" s="686"/>
      <c r="CU16" s="686"/>
      <c r="CV16" s="686"/>
      <c r="CW16" s="686"/>
      <c r="CX16" s="686"/>
      <c r="CY16" s="687"/>
      <c r="CZ16" s="688" t="s">
        <v>247</v>
      </c>
      <c r="DA16" s="688"/>
      <c r="DB16" s="688"/>
      <c r="DC16" s="688"/>
      <c r="DD16" s="694" t="s">
        <v>247</v>
      </c>
      <c r="DE16" s="686"/>
      <c r="DF16" s="686"/>
      <c r="DG16" s="686"/>
      <c r="DH16" s="686"/>
      <c r="DI16" s="686"/>
      <c r="DJ16" s="686"/>
      <c r="DK16" s="686"/>
      <c r="DL16" s="686"/>
      <c r="DM16" s="686"/>
      <c r="DN16" s="686"/>
      <c r="DO16" s="686"/>
      <c r="DP16" s="687"/>
      <c r="DQ16" s="694" t="s">
        <v>130</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21772</v>
      </c>
      <c r="S17" s="686"/>
      <c r="T17" s="686"/>
      <c r="U17" s="686"/>
      <c r="V17" s="686"/>
      <c r="W17" s="686"/>
      <c r="X17" s="686"/>
      <c r="Y17" s="687"/>
      <c r="Z17" s="688">
        <v>0.1</v>
      </c>
      <c r="AA17" s="688"/>
      <c r="AB17" s="688"/>
      <c r="AC17" s="688"/>
      <c r="AD17" s="689">
        <v>21772</v>
      </c>
      <c r="AE17" s="689"/>
      <c r="AF17" s="689"/>
      <c r="AG17" s="689"/>
      <c r="AH17" s="689"/>
      <c r="AI17" s="689"/>
      <c r="AJ17" s="689"/>
      <c r="AK17" s="689"/>
      <c r="AL17" s="690">
        <v>0.2</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176</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1939576</v>
      </c>
      <c r="CS17" s="686"/>
      <c r="CT17" s="686"/>
      <c r="CU17" s="686"/>
      <c r="CV17" s="686"/>
      <c r="CW17" s="686"/>
      <c r="CX17" s="686"/>
      <c r="CY17" s="687"/>
      <c r="CZ17" s="688">
        <v>7.3</v>
      </c>
      <c r="DA17" s="688"/>
      <c r="DB17" s="688"/>
      <c r="DC17" s="688"/>
      <c r="DD17" s="694" t="s">
        <v>130</v>
      </c>
      <c r="DE17" s="686"/>
      <c r="DF17" s="686"/>
      <c r="DG17" s="686"/>
      <c r="DH17" s="686"/>
      <c r="DI17" s="686"/>
      <c r="DJ17" s="686"/>
      <c r="DK17" s="686"/>
      <c r="DL17" s="686"/>
      <c r="DM17" s="686"/>
      <c r="DN17" s="686"/>
      <c r="DO17" s="686"/>
      <c r="DP17" s="687"/>
      <c r="DQ17" s="694">
        <v>1747218</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26514</v>
      </c>
      <c r="S18" s="686"/>
      <c r="T18" s="686"/>
      <c r="U18" s="686"/>
      <c r="V18" s="686"/>
      <c r="W18" s="686"/>
      <c r="X18" s="686"/>
      <c r="Y18" s="687"/>
      <c r="Z18" s="688">
        <v>0.1</v>
      </c>
      <c r="AA18" s="688"/>
      <c r="AB18" s="688"/>
      <c r="AC18" s="688"/>
      <c r="AD18" s="689">
        <v>26514</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247</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247</v>
      </c>
      <c r="DA18" s="688"/>
      <c r="DB18" s="688"/>
      <c r="DC18" s="688"/>
      <c r="DD18" s="694" t="s">
        <v>176</v>
      </c>
      <c r="DE18" s="686"/>
      <c r="DF18" s="686"/>
      <c r="DG18" s="686"/>
      <c r="DH18" s="686"/>
      <c r="DI18" s="686"/>
      <c r="DJ18" s="686"/>
      <c r="DK18" s="686"/>
      <c r="DL18" s="686"/>
      <c r="DM18" s="686"/>
      <c r="DN18" s="686"/>
      <c r="DO18" s="686"/>
      <c r="DP18" s="687"/>
      <c r="DQ18" s="694" t="s">
        <v>247</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18505</v>
      </c>
      <c r="S19" s="686"/>
      <c r="T19" s="686"/>
      <c r="U19" s="686"/>
      <c r="V19" s="686"/>
      <c r="W19" s="686"/>
      <c r="X19" s="686"/>
      <c r="Y19" s="687"/>
      <c r="Z19" s="688">
        <v>0.1</v>
      </c>
      <c r="AA19" s="688"/>
      <c r="AB19" s="688"/>
      <c r="AC19" s="688"/>
      <c r="AD19" s="689">
        <v>18505</v>
      </c>
      <c r="AE19" s="689"/>
      <c r="AF19" s="689"/>
      <c r="AG19" s="689"/>
      <c r="AH19" s="689"/>
      <c r="AI19" s="689"/>
      <c r="AJ19" s="689"/>
      <c r="AK19" s="689"/>
      <c r="AL19" s="690">
        <v>0.2</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265932</v>
      </c>
      <c r="BH19" s="686"/>
      <c r="BI19" s="686"/>
      <c r="BJ19" s="686"/>
      <c r="BK19" s="686"/>
      <c r="BL19" s="686"/>
      <c r="BM19" s="686"/>
      <c r="BN19" s="687"/>
      <c r="BO19" s="688">
        <v>6.1</v>
      </c>
      <c r="BP19" s="688"/>
      <c r="BQ19" s="688"/>
      <c r="BR19" s="688"/>
      <c r="BS19" s="694" t="s">
        <v>130</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247</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4966</v>
      </c>
      <c r="S20" s="686"/>
      <c r="T20" s="686"/>
      <c r="U20" s="686"/>
      <c r="V20" s="686"/>
      <c r="W20" s="686"/>
      <c r="X20" s="686"/>
      <c r="Y20" s="687"/>
      <c r="Z20" s="688">
        <v>0</v>
      </c>
      <c r="AA20" s="688"/>
      <c r="AB20" s="688"/>
      <c r="AC20" s="688"/>
      <c r="AD20" s="689">
        <v>4966</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265932</v>
      </c>
      <c r="BH20" s="686"/>
      <c r="BI20" s="686"/>
      <c r="BJ20" s="686"/>
      <c r="BK20" s="686"/>
      <c r="BL20" s="686"/>
      <c r="BM20" s="686"/>
      <c r="BN20" s="687"/>
      <c r="BO20" s="688">
        <v>6.1</v>
      </c>
      <c r="BP20" s="688"/>
      <c r="BQ20" s="688"/>
      <c r="BR20" s="688"/>
      <c r="BS20" s="694" t="s">
        <v>247</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26693154</v>
      </c>
      <c r="CS20" s="686"/>
      <c r="CT20" s="686"/>
      <c r="CU20" s="686"/>
      <c r="CV20" s="686"/>
      <c r="CW20" s="686"/>
      <c r="CX20" s="686"/>
      <c r="CY20" s="687"/>
      <c r="CZ20" s="688">
        <v>100</v>
      </c>
      <c r="DA20" s="688"/>
      <c r="DB20" s="688"/>
      <c r="DC20" s="688"/>
      <c r="DD20" s="694">
        <v>1185730</v>
      </c>
      <c r="DE20" s="686"/>
      <c r="DF20" s="686"/>
      <c r="DG20" s="686"/>
      <c r="DH20" s="686"/>
      <c r="DI20" s="686"/>
      <c r="DJ20" s="686"/>
      <c r="DK20" s="686"/>
      <c r="DL20" s="686"/>
      <c r="DM20" s="686"/>
      <c r="DN20" s="686"/>
      <c r="DO20" s="686"/>
      <c r="DP20" s="687"/>
      <c r="DQ20" s="694">
        <v>13538720</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3043</v>
      </c>
      <c r="S21" s="686"/>
      <c r="T21" s="686"/>
      <c r="U21" s="686"/>
      <c r="V21" s="686"/>
      <c r="W21" s="686"/>
      <c r="X21" s="686"/>
      <c r="Y21" s="687"/>
      <c r="Z21" s="688">
        <v>0</v>
      </c>
      <c r="AA21" s="688"/>
      <c r="AB21" s="688"/>
      <c r="AC21" s="688"/>
      <c r="AD21" s="689">
        <v>3043</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130</v>
      </c>
      <c r="BH21" s="686"/>
      <c r="BI21" s="686"/>
      <c r="BJ21" s="686"/>
      <c r="BK21" s="686"/>
      <c r="BL21" s="686"/>
      <c r="BM21" s="686"/>
      <c r="BN21" s="687"/>
      <c r="BO21" s="688" t="s">
        <v>247</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6756629</v>
      </c>
      <c r="S22" s="686"/>
      <c r="T22" s="686"/>
      <c r="U22" s="686"/>
      <c r="V22" s="686"/>
      <c r="W22" s="686"/>
      <c r="X22" s="686"/>
      <c r="Y22" s="687"/>
      <c r="Z22" s="688">
        <v>24.4</v>
      </c>
      <c r="AA22" s="688"/>
      <c r="AB22" s="688"/>
      <c r="AC22" s="688"/>
      <c r="AD22" s="689">
        <v>5973251</v>
      </c>
      <c r="AE22" s="689"/>
      <c r="AF22" s="689"/>
      <c r="AG22" s="689"/>
      <c r="AH22" s="689"/>
      <c r="AI22" s="689"/>
      <c r="AJ22" s="689"/>
      <c r="AK22" s="689"/>
      <c r="AL22" s="690">
        <v>52.4</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130</v>
      </c>
      <c r="BH22" s="686"/>
      <c r="BI22" s="686"/>
      <c r="BJ22" s="686"/>
      <c r="BK22" s="686"/>
      <c r="BL22" s="686"/>
      <c r="BM22" s="686"/>
      <c r="BN22" s="687"/>
      <c r="BO22" s="688" t="s">
        <v>247</v>
      </c>
      <c r="BP22" s="688"/>
      <c r="BQ22" s="688"/>
      <c r="BR22" s="688"/>
      <c r="BS22" s="694" t="s">
        <v>130</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5973251</v>
      </c>
      <c r="S23" s="686"/>
      <c r="T23" s="686"/>
      <c r="U23" s="686"/>
      <c r="V23" s="686"/>
      <c r="W23" s="686"/>
      <c r="X23" s="686"/>
      <c r="Y23" s="687"/>
      <c r="Z23" s="688">
        <v>21.5</v>
      </c>
      <c r="AA23" s="688"/>
      <c r="AB23" s="688"/>
      <c r="AC23" s="688"/>
      <c r="AD23" s="689">
        <v>5973251</v>
      </c>
      <c r="AE23" s="689"/>
      <c r="AF23" s="689"/>
      <c r="AG23" s="689"/>
      <c r="AH23" s="689"/>
      <c r="AI23" s="689"/>
      <c r="AJ23" s="689"/>
      <c r="AK23" s="689"/>
      <c r="AL23" s="690">
        <v>52.4</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265932</v>
      </c>
      <c r="BH23" s="686"/>
      <c r="BI23" s="686"/>
      <c r="BJ23" s="686"/>
      <c r="BK23" s="686"/>
      <c r="BL23" s="686"/>
      <c r="BM23" s="686"/>
      <c r="BN23" s="687"/>
      <c r="BO23" s="688">
        <v>6.1</v>
      </c>
      <c r="BP23" s="688"/>
      <c r="BQ23" s="688"/>
      <c r="BR23" s="688"/>
      <c r="BS23" s="694" t="s">
        <v>247</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783378</v>
      </c>
      <c r="S24" s="686"/>
      <c r="T24" s="686"/>
      <c r="U24" s="686"/>
      <c r="V24" s="686"/>
      <c r="W24" s="686"/>
      <c r="X24" s="686"/>
      <c r="Y24" s="687"/>
      <c r="Z24" s="688">
        <v>2.8</v>
      </c>
      <c r="AA24" s="688"/>
      <c r="AB24" s="688"/>
      <c r="AC24" s="688"/>
      <c r="AD24" s="689" t="s">
        <v>247</v>
      </c>
      <c r="AE24" s="689"/>
      <c r="AF24" s="689"/>
      <c r="AG24" s="689"/>
      <c r="AH24" s="689"/>
      <c r="AI24" s="689"/>
      <c r="AJ24" s="689"/>
      <c r="AK24" s="689"/>
      <c r="AL24" s="690" t="s">
        <v>130</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247</v>
      </c>
      <c r="BH24" s="686"/>
      <c r="BI24" s="686"/>
      <c r="BJ24" s="686"/>
      <c r="BK24" s="686"/>
      <c r="BL24" s="686"/>
      <c r="BM24" s="686"/>
      <c r="BN24" s="687"/>
      <c r="BO24" s="688" t="s">
        <v>130</v>
      </c>
      <c r="BP24" s="688"/>
      <c r="BQ24" s="688"/>
      <c r="BR24" s="688"/>
      <c r="BS24" s="694" t="s">
        <v>176</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9307472</v>
      </c>
      <c r="CS24" s="675"/>
      <c r="CT24" s="675"/>
      <c r="CU24" s="675"/>
      <c r="CV24" s="675"/>
      <c r="CW24" s="675"/>
      <c r="CX24" s="675"/>
      <c r="CY24" s="676"/>
      <c r="CZ24" s="679">
        <v>34.9</v>
      </c>
      <c r="DA24" s="680"/>
      <c r="DB24" s="680"/>
      <c r="DC24" s="699"/>
      <c r="DD24" s="724">
        <v>5726848</v>
      </c>
      <c r="DE24" s="675"/>
      <c r="DF24" s="675"/>
      <c r="DG24" s="675"/>
      <c r="DH24" s="675"/>
      <c r="DI24" s="675"/>
      <c r="DJ24" s="675"/>
      <c r="DK24" s="676"/>
      <c r="DL24" s="724">
        <v>5672854</v>
      </c>
      <c r="DM24" s="675"/>
      <c r="DN24" s="675"/>
      <c r="DO24" s="675"/>
      <c r="DP24" s="675"/>
      <c r="DQ24" s="675"/>
      <c r="DR24" s="675"/>
      <c r="DS24" s="675"/>
      <c r="DT24" s="675"/>
      <c r="DU24" s="675"/>
      <c r="DV24" s="676"/>
      <c r="DW24" s="679">
        <v>48</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176</v>
      </c>
      <c r="S25" s="686"/>
      <c r="T25" s="686"/>
      <c r="U25" s="686"/>
      <c r="V25" s="686"/>
      <c r="W25" s="686"/>
      <c r="X25" s="686"/>
      <c r="Y25" s="687"/>
      <c r="Z25" s="688" t="s">
        <v>130</v>
      </c>
      <c r="AA25" s="688"/>
      <c r="AB25" s="688"/>
      <c r="AC25" s="688"/>
      <c r="AD25" s="689" t="s">
        <v>247</v>
      </c>
      <c r="AE25" s="689"/>
      <c r="AF25" s="689"/>
      <c r="AG25" s="689"/>
      <c r="AH25" s="689"/>
      <c r="AI25" s="689"/>
      <c r="AJ25" s="689"/>
      <c r="AK25" s="689"/>
      <c r="AL25" s="690" t="s">
        <v>247</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247</v>
      </c>
      <c r="BH25" s="686"/>
      <c r="BI25" s="686"/>
      <c r="BJ25" s="686"/>
      <c r="BK25" s="686"/>
      <c r="BL25" s="686"/>
      <c r="BM25" s="686"/>
      <c r="BN25" s="687"/>
      <c r="BO25" s="688" t="s">
        <v>247</v>
      </c>
      <c r="BP25" s="688"/>
      <c r="BQ25" s="688"/>
      <c r="BR25" s="688"/>
      <c r="BS25" s="694" t="s">
        <v>130</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3305627</v>
      </c>
      <c r="CS25" s="721"/>
      <c r="CT25" s="721"/>
      <c r="CU25" s="721"/>
      <c r="CV25" s="721"/>
      <c r="CW25" s="721"/>
      <c r="CX25" s="721"/>
      <c r="CY25" s="722"/>
      <c r="CZ25" s="690">
        <v>12.4</v>
      </c>
      <c r="DA25" s="719"/>
      <c r="DB25" s="719"/>
      <c r="DC25" s="723"/>
      <c r="DD25" s="694">
        <v>2999210</v>
      </c>
      <c r="DE25" s="721"/>
      <c r="DF25" s="721"/>
      <c r="DG25" s="721"/>
      <c r="DH25" s="721"/>
      <c r="DI25" s="721"/>
      <c r="DJ25" s="721"/>
      <c r="DK25" s="722"/>
      <c r="DL25" s="694">
        <v>2954250</v>
      </c>
      <c r="DM25" s="721"/>
      <c r="DN25" s="721"/>
      <c r="DO25" s="721"/>
      <c r="DP25" s="721"/>
      <c r="DQ25" s="721"/>
      <c r="DR25" s="721"/>
      <c r="DS25" s="721"/>
      <c r="DT25" s="721"/>
      <c r="DU25" s="721"/>
      <c r="DV25" s="722"/>
      <c r="DW25" s="690">
        <v>25</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12342868</v>
      </c>
      <c r="S26" s="686"/>
      <c r="T26" s="686"/>
      <c r="U26" s="686"/>
      <c r="V26" s="686"/>
      <c r="W26" s="686"/>
      <c r="X26" s="686"/>
      <c r="Y26" s="687"/>
      <c r="Z26" s="688">
        <v>44.5</v>
      </c>
      <c r="AA26" s="688"/>
      <c r="AB26" s="688"/>
      <c r="AC26" s="688"/>
      <c r="AD26" s="689">
        <v>11293558</v>
      </c>
      <c r="AE26" s="689"/>
      <c r="AF26" s="689"/>
      <c r="AG26" s="689"/>
      <c r="AH26" s="689"/>
      <c r="AI26" s="689"/>
      <c r="AJ26" s="689"/>
      <c r="AK26" s="689"/>
      <c r="AL26" s="690">
        <v>99.1</v>
      </c>
      <c r="AM26" s="691"/>
      <c r="AN26" s="691"/>
      <c r="AO26" s="692"/>
      <c r="AP26" s="704" t="s">
        <v>299</v>
      </c>
      <c r="AQ26" s="725"/>
      <c r="AR26" s="725"/>
      <c r="AS26" s="725"/>
      <c r="AT26" s="725"/>
      <c r="AU26" s="725"/>
      <c r="AV26" s="725"/>
      <c r="AW26" s="725"/>
      <c r="AX26" s="725"/>
      <c r="AY26" s="725"/>
      <c r="AZ26" s="725"/>
      <c r="BA26" s="725"/>
      <c r="BB26" s="725"/>
      <c r="BC26" s="725"/>
      <c r="BD26" s="725"/>
      <c r="BE26" s="725"/>
      <c r="BF26" s="706"/>
      <c r="BG26" s="685" t="s">
        <v>130</v>
      </c>
      <c r="BH26" s="686"/>
      <c r="BI26" s="686"/>
      <c r="BJ26" s="686"/>
      <c r="BK26" s="686"/>
      <c r="BL26" s="686"/>
      <c r="BM26" s="686"/>
      <c r="BN26" s="687"/>
      <c r="BO26" s="688" t="s">
        <v>247</v>
      </c>
      <c r="BP26" s="688"/>
      <c r="BQ26" s="688"/>
      <c r="BR26" s="688"/>
      <c r="BS26" s="694" t="s">
        <v>130</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1951592</v>
      </c>
      <c r="CS26" s="686"/>
      <c r="CT26" s="686"/>
      <c r="CU26" s="686"/>
      <c r="CV26" s="686"/>
      <c r="CW26" s="686"/>
      <c r="CX26" s="686"/>
      <c r="CY26" s="687"/>
      <c r="CZ26" s="690">
        <v>7.3</v>
      </c>
      <c r="DA26" s="719"/>
      <c r="DB26" s="719"/>
      <c r="DC26" s="723"/>
      <c r="DD26" s="694">
        <v>1739035</v>
      </c>
      <c r="DE26" s="686"/>
      <c r="DF26" s="686"/>
      <c r="DG26" s="686"/>
      <c r="DH26" s="686"/>
      <c r="DI26" s="686"/>
      <c r="DJ26" s="686"/>
      <c r="DK26" s="687"/>
      <c r="DL26" s="694" t="s">
        <v>130</v>
      </c>
      <c r="DM26" s="686"/>
      <c r="DN26" s="686"/>
      <c r="DO26" s="686"/>
      <c r="DP26" s="686"/>
      <c r="DQ26" s="686"/>
      <c r="DR26" s="686"/>
      <c r="DS26" s="686"/>
      <c r="DT26" s="686"/>
      <c r="DU26" s="686"/>
      <c r="DV26" s="687"/>
      <c r="DW26" s="690" t="s">
        <v>176</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5218</v>
      </c>
      <c r="S27" s="686"/>
      <c r="T27" s="686"/>
      <c r="U27" s="686"/>
      <c r="V27" s="686"/>
      <c r="W27" s="686"/>
      <c r="X27" s="686"/>
      <c r="Y27" s="687"/>
      <c r="Z27" s="688">
        <v>0</v>
      </c>
      <c r="AA27" s="688"/>
      <c r="AB27" s="688"/>
      <c r="AC27" s="688"/>
      <c r="AD27" s="689">
        <v>5218</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4356933</v>
      </c>
      <c r="BH27" s="686"/>
      <c r="BI27" s="686"/>
      <c r="BJ27" s="686"/>
      <c r="BK27" s="686"/>
      <c r="BL27" s="686"/>
      <c r="BM27" s="686"/>
      <c r="BN27" s="687"/>
      <c r="BO27" s="688">
        <v>100</v>
      </c>
      <c r="BP27" s="688"/>
      <c r="BQ27" s="688"/>
      <c r="BR27" s="688"/>
      <c r="BS27" s="694">
        <v>159350</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4062274</v>
      </c>
      <c r="CS27" s="721"/>
      <c r="CT27" s="721"/>
      <c r="CU27" s="721"/>
      <c r="CV27" s="721"/>
      <c r="CW27" s="721"/>
      <c r="CX27" s="721"/>
      <c r="CY27" s="722"/>
      <c r="CZ27" s="690">
        <v>15.2</v>
      </c>
      <c r="DA27" s="719"/>
      <c r="DB27" s="719"/>
      <c r="DC27" s="723"/>
      <c r="DD27" s="694">
        <v>980425</v>
      </c>
      <c r="DE27" s="721"/>
      <c r="DF27" s="721"/>
      <c r="DG27" s="721"/>
      <c r="DH27" s="721"/>
      <c r="DI27" s="721"/>
      <c r="DJ27" s="721"/>
      <c r="DK27" s="722"/>
      <c r="DL27" s="694">
        <v>979472</v>
      </c>
      <c r="DM27" s="721"/>
      <c r="DN27" s="721"/>
      <c r="DO27" s="721"/>
      <c r="DP27" s="721"/>
      <c r="DQ27" s="721"/>
      <c r="DR27" s="721"/>
      <c r="DS27" s="721"/>
      <c r="DT27" s="721"/>
      <c r="DU27" s="721"/>
      <c r="DV27" s="722"/>
      <c r="DW27" s="690">
        <v>8.3000000000000007</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44290</v>
      </c>
      <c r="S28" s="686"/>
      <c r="T28" s="686"/>
      <c r="U28" s="686"/>
      <c r="V28" s="686"/>
      <c r="W28" s="686"/>
      <c r="X28" s="686"/>
      <c r="Y28" s="687"/>
      <c r="Z28" s="688">
        <v>0.2</v>
      </c>
      <c r="AA28" s="688"/>
      <c r="AB28" s="688"/>
      <c r="AC28" s="688"/>
      <c r="AD28" s="689">
        <v>22</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1939571</v>
      </c>
      <c r="CS28" s="686"/>
      <c r="CT28" s="686"/>
      <c r="CU28" s="686"/>
      <c r="CV28" s="686"/>
      <c r="CW28" s="686"/>
      <c r="CX28" s="686"/>
      <c r="CY28" s="687"/>
      <c r="CZ28" s="690">
        <v>7.3</v>
      </c>
      <c r="DA28" s="719"/>
      <c r="DB28" s="719"/>
      <c r="DC28" s="723"/>
      <c r="DD28" s="694">
        <v>1747213</v>
      </c>
      <c r="DE28" s="686"/>
      <c r="DF28" s="686"/>
      <c r="DG28" s="686"/>
      <c r="DH28" s="686"/>
      <c r="DI28" s="686"/>
      <c r="DJ28" s="686"/>
      <c r="DK28" s="687"/>
      <c r="DL28" s="694">
        <v>1739132</v>
      </c>
      <c r="DM28" s="686"/>
      <c r="DN28" s="686"/>
      <c r="DO28" s="686"/>
      <c r="DP28" s="686"/>
      <c r="DQ28" s="686"/>
      <c r="DR28" s="686"/>
      <c r="DS28" s="686"/>
      <c r="DT28" s="686"/>
      <c r="DU28" s="686"/>
      <c r="DV28" s="687"/>
      <c r="DW28" s="690">
        <v>14.7</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635645</v>
      </c>
      <c r="S29" s="686"/>
      <c r="T29" s="686"/>
      <c r="U29" s="686"/>
      <c r="V29" s="686"/>
      <c r="W29" s="686"/>
      <c r="X29" s="686"/>
      <c r="Y29" s="687"/>
      <c r="Z29" s="688">
        <v>2.2999999999999998</v>
      </c>
      <c r="AA29" s="688"/>
      <c r="AB29" s="688"/>
      <c r="AC29" s="688"/>
      <c r="AD29" s="689">
        <v>68817</v>
      </c>
      <c r="AE29" s="689"/>
      <c r="AF29" s="689"/>
      <c r="AG29" s="689"/>
      <c r="AH29" s="689"/>
      <c r="AI29" s="689"/>
      <c r="AJ29" s="689"/>
      <c r="AK29" s="689"/>
      <c r="AL29" s="690">
        <v>0.6</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307</v>
      </c>
      <c r="CE29" s="730"/>
      <c r="CF29" s="700" t="s">
        <v>308</v>
      </c>
      <c r="CG29" s="701"/>
      <c r="CH29" s="701"/>
      <c r="CI29" s="701"/>
      <c r="CJ29" s="701"/>
      <c r="CK29" s="701"/>
      <c r="CL29" s="701"/>
      <c r="CM29" s="701"/>
      <c r="CN29" s="701"/>
      <c r="CO29" s="701"/>
      <c r="CP29" s="701"/>
      <c r="CQ29" s="702"/>
      <c r="CR29" s="685">
        <v>1939485</v>
      </c>
      <c r="CS29" s="721"/>
      <c r="CT29" s="721"/>
      <c r="CU29" s="721"/>
      <c r="CV29" s="721"/>
      <c r="CW29" s="721"/>
      <c r="CX29" s="721"/>
      <c r="CY29" s="722"/>
      <c r="CZ29" s="690">
        <v>7.3</v>
      </c>
      <c r="DA29" s="719"/>
      <c r="DB29" s="719"/>
      <c r="DC29" s="723"/>
      <c r="DD29" s="694">
        <v>1747127</v>
      </c>
      <c r="DE29" s="721"/>
      <c r="DF29" s="721"/>
      <c r="DG29" s="721"/>
      <c r="DH29" s="721"/>
      <c r="DI29" s="721"/>
      <c r="DJ29" s="721"/>
      <c r="DK29" s="722"/>
      <c r="DL29" s="694">
        <v>1739046</v>
      </c>
      <c r="DM29" s="721"/>
      <c r="DN29" s="721"/>
      <c r="DO29" s="721"/>
      <c r="DP29" s="721"/>
      <c r="DQ29" s="721"/>
      <c r="DR29" s="721"/>
      <c r="DS29" s="721"/>
      <c r="DT29" s="721"/>
      <c r="DU29" s="721"/>
      <c r="DV29" s="722"/>
      <c r="DW29" s="690">
        <v>14.7</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180104</v>
      </c>
      <c r="S30" s="686"/>
      <c r="T30" s="686"/>
      <c r="U30" s="686"/>
      <c r="V30" s="686"/>
      <c r="W30" s="686"/>
      <c r="X30" s="686"/>
      <c r="Y30" s="687"/>
      <c r="Z30" s="688">
        <v>0.6</v>
      </c>
      <c r="AA30" s="688"/>
      <c r="AB30" s="688"/>
      <c r="AC30" s="688"/>
      <c r="AD30" s="689">
        <v>394</v>
      </c>
      <c r="AE30" s="689"/>
      <c r="AF30" s="689"/>
      <c r="AG30" s="689"/>
      <c r="AH30" s="689"/>
      <c r="AI30" s="689"/>
      <c r="AJ30" s="689"/>
      <c r="AK30" s="689"/>
      <c r="AL30" s="690">
        <v>0</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31"/>
      <c r="CE30" s="732"/>
      <c r="CF30" s="700" t="s">
        <v>312</v>
      </c>
      <c r="CG30" s="701"/>
      <c r="CH30" s="701"/>
      <c r="CI30" s="701"/>
      <c r="CJ30" s="701"/>
      <c r="CK30" s="701"/>
      <c r="CL30" s="701"/>
      <c r="CM30" s="701"/>
      <c r="CN30" s="701"/>
      <c r="CO30" s="701"/>
      <c r="CP30" s="701"/>
      <c r="CQ30" s="702"/>
      <c r="CR30" s="685">
        <v>1815695</v>
      </c>
      <c r="CS30" s="686"/>
      <c r="CT30" s="686"/>
      <c r="CU30" s="686"/>
      <c r="CV30" s="686"/>
      <c r="CW30" s="686"/>
      <c r="CX30" s="686"/>
      <c r="CY30" s="687"/>
      <c r="CZ30" s="690">
        <v>6.8</v>
      </c>
      <c r="DA30" s="719"/>
      <c r="DB30" s="719"/>
      <c r="DC30" s="723"/>
      <c r="DD30" s="694">
        <v>1651335</v>
      </c>
      <c r="DE30" s="686"/>
      <c r="DF30" s="686"/>
      <c r="DG30" s="686"/>
      <c r="DH30" s="686"/>
      <c r="DI30" s="686"/>
      <c r="DJ30" s="686"/>
      <c r="DK30" s="687"/>
      <c r="DL30" s="694">
        <v>1643510</v>
      </c>
      <c r="DM30" s="686"/>
      <c r="DN30" s="686"/>
      <c r="DO30" s="686"/>
      <c r="DP30" s="686"/>
      <c r="DQ30" s="686"/>
      <c r="DR30" s="686"/>
      <c r="DS30" s="686"/>
      <c r="DT30" s="686"/>
      <c r="DU30" s="686"/>
      <c r="DV30" s="687"/>
      <c r="DW30" s="690">
        <v>13.9</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7877002</v>
      </c>
      <c r="S31" s="686"/>
      <c r="T31" s="686"/>
      <c r="U31" s="686"/>
      <c r="V31" s="686"/>
      <c r="W31" s="686"/>
      <c r="X31" s="686"/>
      <c r="Y31" s="687"/>
      <c r="Z31" s="688">
        <v>28.4</v>
      </c>
      <c r="AA31" s="688"/>
      <c r="AB31" s="688"/>
      <c r="AC31" s="688"/>
      <c r="AD31" s="689" t="s">
        <v>130</v>
      </c>
      <c r="AE31" s="689"/>
      <c r="AF31" s="689"/>
      <c r="AG31" s="689"/>
      <c r="AH31" s="689"/>
      <c r="AI31" s="689"/>
      <c r="AJ31" s="689"/>
      <c r="AK31" s="689"/>
      <c r="AL31" s="690" t="s">
        <v>130</v>
      </c>
      <c r="AM31" s="691"/>
      <c r="AN31" s="691"/>
      <c r="AO31" s="692"/>
      <c r="AP31" s="742" t="s">
        <v>314</v>
      </c>
      <c r="AQ31" s="743"/>
      <c r="AR31" s="743"/>
      <c r="AS31" s="743"/>
      <c r="AT31" s="748" t="s">
        <v>315</v>
      </c>
      <c r="AU31" s="231"/>
      <c r="AV31" s="231"/>
      <c r="AW31" s="231"/>
      <c r="AX31" s="671" t="s">
        <v>189</v>
      </c>
      <c r="AY31" s="672"/>
      <c r="AZ31" s="672"/>
      <c r="BA31" s="672"/>
      <c r="BB31" s="672"/>
      <c r="BC31" s="672"/>
      <c r="BD31" s="672"/>
      <c r="BE31" s="672"/>
      <c r="BF31" s="673"/>
      <c r="BG31" s="753">
        <v>98.5</v>
      </c>
      <c r="BH31" s="740"/>
      <c r="BI31" s="740"/>
      <c r="BJ31" s="740"/>
      <c r="BK31" s="740"/>
      <c r="BL31" s="740"/>
      <c r="BM31" s="680">
        <v>89.5</v>
      </c>
      <c r="BN31" s="740"/>
      <c r="BO31" s="740"/>
      <c r="BP31" s="740"/>
      <c r="BQ31" s="741"/>
      <c r="BR31" s="753">
        <v>98.6</v>
      </c>
      <c r="BS31" s="740"/>
      <c r="BT31" s="740"/>
      <c r="BU31" s="740"/>
      <c r="BV31" s="740"/>
      <c r="BW31" s="740"/>
      <c r="BX31" s="680">
        <v>89.7</v>
      </c>
      <c r="BY31" s="740"/>
      <c r="BZ31" s="740"/>
      <c r="CA31" s="740"/>
      <c r="CB31" s="741"/>
      <c r="CD31" s="731"/>
      <c r="CE31" s="732"/>
      <c r="CF31" s="700" t="s">
        <v>316</v>
      </c>
      <c r="CG31" s="701"/>
      <c r="CH31" s="701"/>
      <c r="CI31" s="701"/>
      <c r="CJ31" s="701"/>
      <c r="CK31" s="701"/>
      <c r="CL31" s="701"/>
      <c r="CM31" s="701"/>
      <c r="CN31" s="701"/>
      <c r="CO31" s="701"/>
      <c r="CP31" s="701"/>
      <c r="CQ31" s="702"/>
      <c r="CR31" s="685">
        <v>123790</v>
      </c>
      <c r="CS31" s="721"/>
      <c r="CT31" s="721"/>
      <c r="CU31" s="721"/>
      <c r="CV31" s="721"/>
      <c r="CW31" s="721"/>
      <c r="CX31" s="721"/>
      <c r="CY31" s="722"/>
      <c r="CZ31" s="690">
        <v>0.5</v>
      </c>
      <c r="DA31" s="719"/>
      <c r="DB31" s="719"/>
      <c r="DC31" s="723"/>
      <c r="DD31" s="694">
        <v>95792</v>
      </c>
      <c r="DE31" s="721"/>
      <c r="DF31" s="721"/>
      <c r="DG31" s="721"/>
      <c r="DH31" s="721"/>
      <c r="DI31" s="721"/>
      <c r="DJ31" s="721"/>
      <c r="DK31" s="722"/>
      <c r="DL31" s="694">
        <v>95536</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5" t="s">
        <v>317</v>
      </c>
      <c r="C32" s="736"/>
      <c r="D32" s="736"/>
      <c r="E32" s="736"/>
      <c r="F32" s="736"/>
      <c r="G32" s="736"/>
      <c r="H32" s="736"/>
      <c r="I32" s="736"/>
      <c r="J32" s="736"/>
      <c r="K32" s="736"/>
      <c r="L32" s="736"/>
      <c r="M32" s="736"/>
      <c r="N32" s="736"/>
      <c r="O32" s="736"/>
      <c r="P32" s="736"/>
      <c r="Q32" s="737"/>
      <c r="R32" s="685">
        <v>1288</v>
      </c>
      <c r="S32" s="686"/>
      <c r="T32" s="686"/>
      <c r="U32" s="686"/>
      <c r="V32" s="686"/>
      <c r="W32" s="686"/>
      <c r="X32" s="686"/>
      <c r="Y32" s="687"/>
      <c r="Z32" s="688">
        <v>0</v>
      </c>
      <c r="AA32" s="688"/>
      <c r="AB32" s="688"/>
      <c r="AC32" s="688"/>
      <c r="AD32" s="689">
        <v>1288</v>
      </c>
      <c r="AE32" s="689"/>
      <c r="AF32" s="689"/>
      <c r="AG32" s="689"/>
      <c r="AH32" s="689"/>
      <c r="AI32" s="689"/>
      <c r="AJ32" s="689"/>
      <c r="AK32" s="689"/>
      <c r="AL32" s="690">
        <v>0</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98.8</v>
      </c>
      <c r="BH32" s="721"/>
      <c r="BI32" s="721"/>
      <c r="BJ32" s="721"/>
      <c r="BK32" s="721"/>
      <c r="BL32" s="721"/>
      <c r="BM32" s="691">
        <v>95.7</v>
      </c>
      <c r="BN32" s="751"/>
      <c r="BO32" s="751"/>
      <c r="BP32" s="751"/>
      <c r="BQ32" s="752"/>
      <c r="BR32" s="754">
        <v>98.8</v>
      </c>
      <c r="BS32" s="721"/>
      <c r="BT32" s="721"/>
      <c r="BU32" s="721"/>
      <c r="BV32" s="721"/>
      <c r="BW32" s="721"/>
      <c r="BX32" s="691">
        <v>95.4</v>
      </c>
      <c r="BY32" s="751"/>
      <c r="BZ32" s="751"/>
      <c r="CA32" s="751"/>
      <c r="CB32" s="752"/>
      <c r="CD32" s="733"/>
      <c r="CE32" s="734"/>
      <c r="CF32" s="700" t="s">
        <v>320</v>
      </c>
      <c r="CG32" s="701"/>
      <c r="CH32" s="701"/>
      <c r="CI32" s="701"/>
      <c r="CJ32" s="701"/>
      <c r="CK32" s="701"/>
      <c r="CL32" s="701"/>
      <c r="CM32" s="701"/>
      <c r="CN32" s="701"/>
      <c r="CO32" s="701"/>
      <c r="CP32" s="701"/>
      <c r="CQ32" s="702"/>
      <c r="CR32" s="685">
        <v>86</v>
      </c>
      <c r="CS32" s="686"/>
      <c r="CT32" s="686"/>
      <c r="CU32" s="686"/>
      <c r="CV32" s="686"/>
      <c r="CW32" s="686"/>
      <c r="CX32" s="686"/>
      <c r="CY32" s="687"/>
      <c r="CZ32" s="690">
        <v>0</v>
      </c>
      <c r="DA32" s="719"/>
      <c r="DB32" s="719"/>
      <c r="DC32" s="723"/>
      <c r="DD32" s="694">
        <v>86</v>
      </c>
      <c r="DE32" s="686"/>
      <c r="DF32" s="686"/>
      <c r="DG32" s="686"/>
      <c r="DH32" s="686"/>
      <c r="DI32" s="686"/>
      <c r="DJ32" s="686"/>
      <c r="DK32" s="687"/>
      <c r="DL32" s="694">
        <v>86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1302113</v>
      </c>
      <c r="S33" s="686"/>
      <c r="T33" s="686"/>
      <c r="U33" s="686"/>
      <c r="V33" s="686"/>
      <c r="W33" s="686"/>
      <c r="X33" s="686"/>
      <c r="Y33" s="687"/>
      <c r="Z33" s="688">
        <v>4.7</v>
      </c>
      <c r="AA33" s="688"/>
      <c r="AB33" s="688"/>
      <c r="AC33" s="688"/>
      <c r="AD33" s="689" t="s">
        <v>247</v>
      </c>
      <c r="AE33" s="689"/>
      <c r="AF33" s="689"/>
      <c r="AG33" s="689"/>
      <c r="AH33" s="689"/>
      <c r="AI33" s="689"/>
      <c r="AJ33" s="689"/>
      <c r="AK33" s="689"/>
      <c r="AL33" s="690" t="s">
        <v>247</v>
      </c>
      <c r="AM33" s="691"/>
      <c r="AN33" s="691"/>
      <c r="AO33" s="692"/>
      <c r="AP33" s="746"/>
      <c r="AQ33" s="747"/>
      <c r="AR33" s="747"/>
      <c r="AS33" s="747"/>
      <c r="AT33" s="750"/>
      <c r="AU33" s="232"/>
      <c r="AV33" s="232"/>
      <c r="AW33" s="232"/>
      <c r="AX33" s="726" t="s">
        <v>322</v>
      </c>
      <c r="AY33" s="727"/>
      <c r="AZ33" s="727"/>
      <c r="BA33" s="727"/>
      <c r="BB33" s="727"/>
      <c r="BC33" s="727"/>
      <c r="BD33" s="727"/>
      <c r="BE33" s="727"/>
      <c r="BF33" s="728"/>
      <c r="BG33" s="755">
        <v>97.8</v>
      </c>
      <c r="BH33" s="756"/>
      <c r="BI33" s="756"/>
      <c r="BJ33" s="756"/>
      <c r="BK33" s="756"/>
      <c r="BL33" s="756"/>
      <c r="BM33" s="757">
        <v>81.7</v>
      </c>
      <c r="BN33" s="756"/>
      <c r="BO33" s="756"/>
      <c r="BP33" s="756"/>
      <c r="BQ33" s="758"/>
      <c r="BR33" s="755">
        <v>98.2</v>
      </c>
      <c r="BS33" s="756"/>
      <c r="BT33" s="756"/>
      <c r="BU33" s="756"/>
      <c r="BV33" s="756"/>
      <c r="BW33" s="756"/>
      <c r="BX33" s="757">
        <v>82.2</v>
      </c>
      <c r="BY33" s="756"/>
      <c r="BZ33" s="756"/>
      <c r="CA33" s="756"/>
      <c r="CB33" s="758"/>
      <c r="CD33" s="700" t="s">
        <v>323</v>
      </c>
      <c r="CE33" s="701"/>
      <c r="CF33" s="701"/>
      <c r="CG33" s="701"/>
      <c r="CH33" s="701"/>
      <c r="CI33" s="701"/>
      <c r="CJ33" s="701"/>
      <c r="CK33" s="701"/>
      <c r="CL33" s="701"/>
      <c r="CM33" s="701"/>
      <c r="CN33" s="701"/>
      <c r="CO33" s="701"/>
      <c r="CP33" s="701"/>
      <c r="CQ33" s="702"/>
      <c r="CR33" s="685">
        <v>16199952</v>
      </c>
      <c r="CS33" s="721"/>
      <c r="CT33" s="721"/>
      <c r="CU33" s="721"/>
      <c r="CV33" s="721"/>
      <c r="CW33" s="721"/>
      <c r="CX33" s="721"/>
      <c r="CY33" s="722"/>
      <c r="CZ33" s="690">
        <v>60.7</v>
      </c>
      <c r="DA33" s="719"/>
      <c r="DB33" s="719"/>
      <c r="DC33" s="723"/>
      <c r="DD33" s="694">
        <v>7691293</v>
      </c>
      <c r="DE33" s="721"/>
      <c r="DF33" s="721"/>
      <c r="DG33" s="721"/>
      <c r="DH33" s="721"/>
      <c r="DI33" s="721"/>
      <c r="DJ33" s="721"/>
      <c r="DK33" s="722"/>
      <c r="DL33" s="694">
        <v>5301568</v>
      </c>
      <c r="DM33" s="721"/>
      <c r="DN33" s="721"/>
      <c r="DO33" s="721"/>
      <c r="DP33" s="721"/>
      <c r="DQ33" s="721"/>
      <c r="DR33" s="721"/>
      <c r="DS33" s="721"/>
      <c r="DT33" s="721"/>
      <c r="DU33" s="721"/>
      <c r="DV33" s="722"/>
      <c r="DW33" s="690">
        <v>44.9</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106703</v>
      </c>
      <c r="S34" s="686"/>
      <c r="T34" s="686"/>
      <c r="U34" s="686"/>
      <c r="V34" s="686"/>
      <c r="W34" s="686"/>
      <c r="X34" s="686"/>
      <c r="Y34" s="687"/>
      <c r="Z34" s="688">
        <v>0.4</v>
      </c>
      <c r="AA34" s="688"/>
      <c r="AB34" s="688"/>
      <c r="AC34" s="688"/>
      <c r="AD34" s="689">
        <v>18799</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2295208</v>
      </c>
      <c r="CS34" s="686"/>
      <c r="CT34" s="686"/>
      <c r="CU34" s="686"/>
      <c r="CV34" s="686"/>
      <c r="CW34" s="686"/>
      <c r="CX34" s="686"/>
      <c r="CY34" s="687"/>
      <c r="CZ34" s="690">
        <v>8.6</v>
      </c>
      <c r="DA34" s="719"/>
      <c r="DB34" s="719"/>
      <c r="DC34" s="723"/>
      <c r="DD34" s="694">
        <v>1480683</v>
      </c>
      <c r="DE34" s="686"/>
      <c r="DF34" s="686"/>
      <c r="DG34" s="686"/>
      <c r="DH34" s="686"/>
      <c r="DI34" s="686"/>
      <c r="DJ34" s="686"/>
      <c r="DK34" s="687"/>
      <c r="DL34" s="694">
        <v>1180610</v>
      </c>
      <c r="DM34" s="686"/>
      <c r="DN34" s="686"/>
      <c r="DO34" s="686"/>
      <c r="DP34" s="686"/>
      <c r="DQ34" s="686"/>
      <c r="DR34" s="686"/>
      <c r="DS34" s="686"/>
      <c r="DT34" s="686"/>
      <c r="DU34" s="686"/>
      <c r="DV34" s="687"/>
      <c r="DW34" s="690">
        <v>10</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1487630</v>
      </c>
      <c r="S35" s="686"/>
      <c r="T35" s="686"/>
      <c r="U35" s="686"/>
      <c r="V35" s="686"/>
      <c r="W35" s="686"/>
      <c r="X35" s="686"/>
      <c r="Y35" s="687"/>
      <c r="Z35" s="688">
        <v>5.4</v>
      </c>
      <c r="AA35" s="688"/>
      <c r="AB35" s="688"/>
      <c r="AC35" s="688"/>
      <c r="AD35" s="689" t="s">
        <v>130</v>
      </c>
      <c r="AE35" s="689"/>
      <c r="AF35" s="689"/>
      <c r="AG35" s="689"/>
      <c r="AH35" s="689"/>
      <c r="AI35" s="689"/>
      <c r="AJ35" s="689"/>
      <c r="AK35" s="689"/>
      <c r="AL35" s="690" t="s">
        <v>130</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767317</v>
      </c>
      <c r="CS35" s="721"/>
      <c r="CT35" s="721"/>
      <c r="CU35" s="721"/>
      <c r="CV35" s="721"/>
      <c r="CW35" s="721"/>
      <c r="CX35" s="721"/>
      <c r="CY35" s="722"/>
      <c r="CZ35" s="690">
        <v>2.9</v>
      </c>
      <c r="DA35" s="719"/>
      <c r="DB35" s="719"/>
      <c r="DC35" s="723"/>
      <c r="DD35" s="694">
        <v>712569</v>
      </c>
      <c r="DE35" s="721"/>
      <c r="DF35" s="721"/>
      <c r="DG35" s="721"/>
      <c r="DH35" s="721"/>
      <c r="DI35" s="721"/>
      <c r="DJ35" s="721"/>
      <c r="DK35" s="722"/>
      <c r="DL35" s="694">
        <v>686713</v>
      </c>
      <c r="DM35" s="721"/>
      <c r="DN35" s="721"/>
      <c r="DO35" s="721"/>
      <c r="DP35" s="721"/>
      <c r="DQ35" s="721"/>
      <c r="DR35" s="721"/>
      <c r="DS35" s="721"/>
      <c r="DT35" s="721"/>
      <c r="DU35" s="721"/>
      <c r="DV35" s="722"/>
      <c r="DW35" s="690">
        <v>5.8</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106729</v>
      </c>
      <c r="S36" s="686"/>
      <c r="T36" s="686"/>
      <c r="U36" s="686"/>
      <c r="V36" s="686"/>
      <c r="W36" s="686"/>
      <c r="X36" s="686"/>
      <c r="Y36" s="687"/>
      <c r="Z36" s="688">
        <v>0.4</v>
      </c>
      <c r="AA36" s="688"/>
      <c r="AB36" s="688"/>
      <c r="AC36" s="688"/>
      <c r="AD36" s="689" t="s">
        <v>130</v>
      </c>
      <c r="AE36" s="689"/>
      <c r="AF36" s="689"/>
      <c r="AG36" s="689"/>
      <c r="AH36" s="689"/>
      <c r="AI36" s="689"/>
      <c r="AJ36" s="689"/>
      <c r="AK36" s="689"/>
      <c r="AL36" s="690" t="s">
        <v>247</v>
      </c>
      <c r="AM36" s="691"/>
      <c r="AN36" s="691"/>
      <c r="AO36" s="692"/>
      <c r="AP36" s="235"/>
      <c r="AQ36" s="759" t="s">
        <v>331</v>
      </c>
      <c r="AR36" s="760"/>
      <c r="AS36" s="760"/>
      <c r="AT36" s="760"/>
      <c r="AU36" s="760"/>
      <c r="AV36" s="760"/>
      <c r="AW36" s="760"/>
      <c r="AX36" s="760"/>
      <c r="AY36" s="761"/>
      <c r="AZ36" s="674">
        <v>3956535</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52185</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9292858</v>
      </c>
      <c r="CS36" s="686"/>
      <c r="CT36" s="686"/>
      <c r="CU36" s="686"/>
      <c r="CV36" s="686"/>
      <c r="CW36" s="686"/>
      <c r="CX36" s="686"/>
      <c r="CY36" s="687"/>
      <c r="CZ36" s="690">
        <v>34.799999999999997</v>
      </c>
      <c r="DA36" s="719"/>
      <c r="DB36" s="719"/>
      <c r="DC36" s="723"/>
      <c r="DD36" s="694">
        <v>3711923</v>
      </c>
      <c r="DE36" s="686"/>
      <c r="DF36" s="686"/>
      <c r="DG36" s="686"/>
      <c r="DH36" s="686"/>
      <c r="DI36" s="686"/>
      <c r="DJ36" s="686"/>
      <c r="DK36" s="687"/>
      <c r="DL36" s="694">
        <v>2570704</v>
      </c>
      <c r="DM36" s="686"/>
      <c r="DN36" s="686"/>
      <c r="DO36" s="686"/>
      <c r="DP36" s="686"/>
      <c r="DQ36" s="686"/>
      <c r="DR36" s="686"/>
      <c r="DS36" s="686"/>
      <c r="DT36" s="686"/>
      <c r="DU36" s="686"/>
      <c r="DV36" s="687"/>
      <c r="DW36" s="690">
        <v>21.8</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885319</v>
      </c>
      <c r="S37" s="686"/>
      <c r="T37" s="686"/>
      <c r="U37" s="686"/>
      <c r="V37" s="686"/>
      <c r="W37" s="686"/>
      <c r="X37" s="686"/>
      <c r="Y37" s="687"/>
      <c r="Z37" s="688">
        <v>3.2</v>
      </c>
      <c r="AA37" s="688"/>
      <c r="AB37" s="688"/>
      <c r="AC37" s="688"/>
      <c r="AD37" s="689" t="s">
        <v>247</v>
      </c>
      <c r="AE37" s="689"/>
      <c r="AF37" s="689"/>
      <c r="AG37" s="689"/>
      <c r="AH37" s="689"/>
      <c r="AI37" s="689"/>
      <c r="AJ37" s="689"/>
      <c r="AK37" s="689"/>
      <c r="AL37" s="690" t="s">
        <v>130</v>
      </c>
      <c r="AM37" s="691"/>
      <c r="AN37" s="691"/>
      <c r="AO37" s="692"/>
      <c r="AQ37" s="763" t="s">
        <v>335</v>
      </c>
      <c r="AR37" s="764"/>
      <c r="AS37" s="764"/>
      <c r="AT37" s="764"/>
      <c r="AU37" s="764"/>
      <c r="AV37" s="764"/>
      <c r="AW37" s="764"/>
      <c r="AX37" s="764"/>
      <c r="AY37" s="765"/>
      <c r="AZ37" s="685">
        <v>1424557</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-26669</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1428574</v>
      </c>
      <c r="CS37" s="721"/>
      <c r="CT37" s="721"/>
      <c r="CU37" s="721"/>
      <c r="CV37" s="721"/>
      <c r="CW37" s="721"/>
      <c r="CX37" s="721"/>
      <c r="CY37" s="722"/>
      <c r="CZ37" s="690">
        <v>5.4</v>
      </c>
      <c r="DA37" s="719"/>
      <c r="DB37" s="719"/>
      <c r="DC37" s="723"/>
      <c r="DD37" s="694">
        <v>1138086</v>
      </c>
      <c r="DE37" s="721"/>
      <c r="DF37" s="721"/>
      <c r="DG37" s="721"/>
      <c r="DH37" s="721"/>
      <c r="DI37" s="721"/>
      <c r="DJ37" s="721"/>
      <c r="DK37" s="722"/>
      <c r="DL37" s="694">
        <v>1089655</v>
      </c>
      <c r="DM37" s="721"/>
      <c r="DN37" s="721"/>
      <c r="DO37" s="721"/>
      <c r="DP37" s="721"/>
      <c r="DQ37" s="721"/>
      <c r="DR37" s="721"/>
      <c r="DS37" s="721"/>
      <c r="DT37" s="721"/>
      <c r="DU37" s="721"/>
      <c r="DV37" s="722"/>
      <c r="DW37" s="690">
        <v>9.1999999999999993</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1381114</v>
      </c>
      <c r="S38" s="686"/>
      <c r="T38" s="686"/>
      <c r="U38" s="686"/>
      <c r="V38" s="686"/>
      <c r="W38" s="686"/>
      <c r="X38" s="686"/>
      <c r="Y38" s="687"/>
      <c r="Z38" s="688">
        <v>5</v>
      </c>
      <c r="AA38" s="688"/>
      <c r="AB38" s="688"/>
      <c r="AC38" s="688"/>
      <c r="AD38" s="689">
        <v>5765</v>
      </c>
      <c r="AE38" s="689"/>
      <c r="AF38" s="689"/>
      <c r="AG38" s="689"/>
      <c r="AH38" s="689"/>
      <c r="AI38" s="689"/>
      <c r="AJ38" s="689"/>
      <c r="AK38" s="689"/>
      <c r="AL38" s="690">
        <v>0.1</v>
      </c>
      <c r="AM38" s="691"/>
      <c r="AN38" s="691"/>
      <c r="AO38" s="692"/>
      <c r="AQ38" s="763" t="s">
        <v>339</v>
      </c>
      <c r="AR38" s="764"/>
      <c r="AS38" s="764"/>
      <c r="AT38" s="764"/>
      <c r="AU38" s="764"/>
      <c r="AV38" s="764"/>
      <c r="AW38" s="764"/>
      <c r="AX38" s="764"/>
      <c r="AY38" s="765"/>
      <c r="AZ38" s="685">
        <v>637314</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5292</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1880717</v>
      </c>
      <c r="CS38" s="686"/>
      <c r="CT38" s="686"/>
      <c r="CU38" s="686"/>
      <c r="CV38" s="686"/>
      <c r="CW38" s="686"/>
      <c r="CX38" s="686"/>
      <c r="CY38" s="687"/>
      <c r="CZ38" s="690">
        <v>7</v>
      </c>
      <c r="DA38" s="719"/>
      <c r="DB38" s="719"/>
      <c r="DC38" s="723"/>
      <c r="DD38" s="694">
        <v>1506606</v>
      </c>
      <c r="DE38" s="686"/>
      <c r="DF38" s="686"/>
      <c r="DG38" s="686"/>
      <c r="DH38" s="686"/>
      <c r="DI38" s="686"/>
      <c r="DJ38" s="686"/>
      <c r="DK38" s="687"/>
      <c r="DL38" s="694">
        <v>863541</v>
      </c>
      <c r="DM38" s="686"/>
      <c r="DN38" s="686"/>
      <c r="DO38" s="686"/>
      <c r="DP38" s="686"/>
      <c r="DQ38" s="686"/>
      <c r="DR38" s="686"/>
      <c r="DS38" s="686"/>
      <c r="DT38" s="686"/>
      <c r="DU38" s="686"/>
      <c r="DV38" s="687"/>
      <c r="DW38" s="690">
        <v>7.3</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1367205</v>
      </c>
      <c r="S39" s="686"/>
      <c r="T39" s="686"/>
      <c r="U39" s="686"/>
      <c r="V39" s="686"/>
      <c r="W39" s="686"/>
      <c r="X39" s="686"/>
      <c r="Y39" s="687"/>
      <c r="Z39" s="688">
        <v>4.9000000000000004</v>
      </c>
      <c r="AA39" s="688"/>
      <c r="AB39" s="688"/>
      <c r="AC39" s="688"/>
      <c r="AD39" s="689" t="s">
        <v>130</v>
      </c>
      <c r="AE39" s="689"/>
      <c r="AF39" s="689"/>
      <c r="AG39" s="689"/>
      <c r="AH39" s="689"/>
      <c r="AI39" s="689"/>
      <c r="AJ39" s="689"/>
      <c r="AK39" s="689"/>
      <c r="AL39" s="690" t="s">
        <v>130</v>
      </c>
      <c r="AM39" s="691"/>
      <c r="AN39" s="691"/>
      <c r="AO39" s="692"/>
      <c r="AQ39" s="763" t="s">
        <v>343</v>
      </c>
      <c r="AR39" s="764"/>
      <c r="AS39" s="764"/>
      <c r="AT39" s="764"/>
      <c r="AU39" s="764"/>
      <c r="AV39" s="764"/>
      <c r="AW39" s="764"/>
      <c r="AX39" s="764"/>
      <c r="AY39" s="765"/>
      <c r="AZ39" s="685">
        <v>13947</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7646</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668928</v>
      </c>
      <c r="CS39" s="721"/>
      <c r="CT39" s="721"/>
      <c r="CU39" s="721"/>
      <c r="CV39" s="721"/>
      <c r="CW39" s="721"/>
      <c r="CX39" s="721"/>
      <c r="CY39" s="722"/>
      <c r="CZ39" s="690">
        <v>2.5</v>
      </c>
      <c r="DA39" s="719"/>
      <c r="DB39" s="719"/>
      <c r="DC39" s="723"/>
      <c r="DD39" s="694">
        <v>73912</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247</v>
      </c>
      <c r="S40" s="686"/>
      <c r="T40" s="686"/>
      <c r="U40" s="686"/>
      <c r="V40" s="686"/>
      <c r="W40" s="686"/>
      <c r="X40" s="686"/>
      <c r="Y40" s="687"/>
      <c r="Z40" s="688" t="s">
        <v>176</v>
      </c>
      <c r="AA40" s="688"/>
      <c r="AB40" s="688"/>
      <c r="AC40" s="688"/>
      <c r="AD40" s="689" t="s">
        <v>130</v>
      </c>
      <c r="AE40" s="689"/>
      <c r="AF40" s="689"/>
      <c r="AG40" s="689"/>
      <c r="AH40" s="689"/>
      <c r="AI40" s="689"/>
      <c r="AJ40" s="689"/>
      <c r="AK40" s="689"/>
      <c r="AL40" s="690" t="s">
        <v>247</v>
      </c>
      <c r="AM40" s="691"/>
      <c r="AN40" s="691"/>
      <c r="AO40" s="692"/>
      <c r="AQ40" s="763" t="s">
        <v>347</v>
      </c>
      <c r="AR40" s="764"/>
      <c r="AS40" s="764"/>
      <c r="AT40" s="764"/>
      <c r="AU40" s="764"/>
      <c r="AV40" s="764"/>
      <c r="AW40" s="764"/>
      <c r="AX40" s="764"/>
      <c r="AY40" s="765"/>
      <c r="AZ40" s="685" t="s">
        <v>130</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86</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1294924</v>
      </c>
      <c r="CS40" s="686"/>
      <c r="CT40" s="686"/>
      <c r="CU40" s="686"/>
      <c r="CV40" s="686"/>
      <c r="CW40" s="686"/>
      <c r="CX40" s="686"/>
      <c r="CY40" s="687"/>
      <c r="CZ40" s="690">
        <v>4.9000000000000004</v>
      </c>
      <c r="DA40" s="719"/>
      <c r="DB40" s="719"/>
      <c r="DC40" s="723"/>
      <c r="DD40" s="694">
        <v>205600</v>
      </c>
      <c r="DE40" s="686"/>
      <c r="DF40" s="686"/>
      <c r="DG40" s="686"/>
      <c r="DH40" s="686"/>
      <c r="DI40" s="686"/>
      <c r="DJ40" s="686"/>
      <c r="DK40" s="687"/>
      <c r="DL40" s="694" t="s">
        <v>247</v>
      </c>
      <c r="DM40" s="686"/>
      <c r="DN40" s="686"/>
      <c r="DO40" s="686"/>
      <c r="DP40" s="686"/>
      <c r="DQ40" s="686"/>
      <c r="DR40" s="686"/>
      <c r="DS40" s="686"/>
      <c r="DT40" s="686"/>
      <c r="DU40" s="686"/>
      <c r="DV40" s="687"/>
      <c r="DW40" s="690" t="s">
        <v>247</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241</v>
      </c>
      <c r="AA41" s="688"/>
      <c r="AB41" s="688"/>
      <c r="AC41" s="688"/>
      <c r="AD41" s="689" t="s">
        <v>247</v>
      </c>
      <c r="AE41" s="689"/>
      <c r="AF41" s="689"/>
      <c r="AG41" s="689"/>
      <c r="AH41" s="689"/>
      <c r="AI41" s="689"/>
      <c r="AJ41" s="689"/>
      <c r="AK41" s="689"/>
      <c r="AL41" s="690" t="s">
        <v>247</v>
      </c>
      <c r="AM41" s="691"/>
      <c r="AN41" s="691"/>
      <c r="AO41" s="692"/>
      <c r="AQ41" s="763" t="s">
        <v>352</v>
      </c>
      <c r="AR41" s="764"/>
      <c r="AS41" s="764"/>
      <c r="AT41" s="764"/>
      <c r="AU41" s="764"/>
      <c r="AV41" s="764"/>
      <c r="AW41" s="764"/>
      <c r="AX41" s="764"/>
      <c r="AY41" s="765"/>
      <c r="AZ41" s="685">
        <v>399605</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247</v>
      </c>
      <c r="CS41" s="721"/>
      <c r="CT41" s="721"/>
      <c r="CU41" s="721"/>
      <c r="CV41" s="721"/>
      <c r="CW41" s="721"/>
      <c r="CX41" s="721"/>
      <c r="CY41" s="722"/>
      <c r="CZ41" s="690" t="s">
        <v>241</v>
      </c>
      <c r="DA41" s="719"/>
      <c r="DB41" s="719"/>
      <c r="DC41" s="723"/>
      <c r="DD41" s="694" t="s">
        <v>241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416095</v>
      </c>
      <c r="S42" s="686"/>
      <c r="T42" s="686"/>
      <c r="U42" s="686"/>
      <c r="V42" s="686"/>
      <c r="W42" s="686"/>
      <c r="X42" s="686"/>
      <c r="Y42" s="687"/>
      <c r="Z42" s="688">
        <v>1.5</v>
      </c>
      <c r="AA42" s="688"/>
      <c r="AB42" s="688"/>
      <c r="AC42" s="688"/>
      <c r="AD42" s="689" t="s">
        <v>130</v>
      </c>
      <c r="AE42" s="689"/>
      <c r="AF42" s="689"/>
      <c r="AG42" s="689"/>
      <c r="AH42" s="689"/>
      <c r="AI42" s="689"/>
      <c r="AJ42" s="689"/>
      <c r="AK42" s="689"/>
      <c r="AL42" s="690" t="s">
        <v>241</v>
      </c>
      <c r="AM42" s="691"/>
      <c r="AN42" s="691"/>
      <c r="AO42" s="692"/>
      <c r="AQ42" s="784" t="s">
        <v>356</v>
      </c>
      <c r="AR42" s="785"/>
      <c r="AS42" s="785"/>
      <c r="AT42" s="785"/>
      <c r="AU42" s="785"/>
      <c r="AV42" s="785"/>
      <c r="AW42" s="785"/>
      <c r="AX42" s="785"/>
      <c r="AY42" s="786"/>
      <c r="AZ42" s="776">
        <v>1481112</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425</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1185730</v>
      </c>
      <c r="CS42" s="686"/>
      <c r="CT42" s="686"/>
      <c r="CU42" s="686"/>
      <c r="CV42" s="686"/>
      <c r="CW42" s="686"/>
      <c r="CX42" s="686"/>
      <c r="CY42" s="687"/>
      <c r="CZ42" s="690">
        <v>4.4000000000000004</v>
      </c>
      <c r="DA42" s="691"/>
      <c r="DB42" s="691"/>
      <c r="DC42" s="703"/>
      <c r="DD42" s="694">
        <v>120579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359</v>
      </c>
      <c r="C43" s="727"/>
      <c r="D43" s="727"/>
      <c r="E43" s="727"/>
      <c r="F43" s="727"/>
      <c r="G43" s="727"/>
      <c r="H43" s="727"/>
      <c r="I43" s="727"/>
      <c r="J43" s="727"/>
      <c r="K43" s="727"/>
      <c r="L43" s="727"/>
      <c r="M43" s="727"/>
      <c r="N43" s="727"/>
      <c r="O43" s="727"/>
      <c r="P43" s="727"/>
      <c r="Q43" s="728"/>
      <c r="R43" s="776">
        <v>27723228</v>
      </c>
      <c r="S43" s="777"/>
      <c r="T43" s="777"/>
      <c r="U43" s="777"/>
      <c r="V43" s="777"/>
      <c r="W43" s="777"/>
      <c r="X43" s="777"/>
      <c r="Y43" s="778"/>
      <c r="Z43" s="779">
        <v>100</v>
      </c>
      <c r="AA43" s="779"/>
      <c r="AB43" s="779"/>
      <c r="AC43" s="779"/>
      <c r="AD43" s="780">
        <v>11393861</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t="s">
        <v>130</v>
      </c>
      <c r="CS43" s="721"/>
      <c r="CT43" s="721"/>
      <c r="CU43" s="721"/>
      <c r="CV43" s="721"/>
      <c r="CW43" s="721"/>
      <c r="CX43" s="721"/>
      <c r="CY43" s="722"/>
      <c r="CZ43" s="690" t="s">
        <v>247</v>
      </c>
      <c r="DA43" s="719"/>
      <c r="DB43" s="719"/>
      <c r="DC43" s="723"/>
      <c r="DD43" s="694" t="s">
        <v>241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1185730</v>
      </c>
      <c r="CS44" s="686"/>
      <c r="CT44" s="686"/>
      <c r="CU44" s="686"/>
      <c r="CV44" s="686"/>
      <c r="CW44" s="686"/>
      <c r="CX44" s="686"/>
      <c r="CY44" s="687"/>
      <c r="CZ44" s="690">
        <v>4.4000000000000004</v>
      </c>
      <c r="DA44" s="691"/>
      <c r="DB44" s="691"/>
      <c r="DC44" s="703"/>
      <c r="DD44" s="694">
        <v>120579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642048</v>
      </c>
      <c r="CS45" s="721"/>
      <c r="CT45" s="721"/>
      <c r="CU45" s="721"/>
      <c r="CV45" s="721"/>
      <c r="CW45" s="721"/>
      <c r="CX45" s="721"/>
      <c r="CY45" s="722"/>
      <c r="CZ45" s="690">
        <v>2.4</v>
      </c>
      <c r="DA45" s="719"/>
      <c r="DB45" s="719"/>
      <c r="DC45" s="723"/>
      <c r="DD45" s="694">
        <v>32967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499742</v>
      </c>
      <c r="CS46" s="686"/>
      <c r="CT46" s="686"/>
      <c r="CU46" s="686"/>
      <c r="CV46" s="686"/>
      <c r="CW46" s="686"/>
      <c r="CX46" s="686"/>
      <c r="CY46" s="687"/>
      <c r="CZ46" s="690">
        <v>1.9</v>
      </c>
      <c r="DA46" s="691"/>
      <c r="DB46" s="691"/>
      <c r="DC46" s="703"/>
      <c r="DD46" s="694">
        <v>86772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t="s">
        <v>130</v>
      </c>
      <c r="CS47" s="721"/>
      <c r="CT47" s="721"/>
      <c r="CU47" s="721"/>
      <c r="CV47" s="721"/>
      <c r="CW47" s="721"/>
      <c r="CX47" s="721"/>
      <c r="CY47" s="722"/>
      <c r="CZ47" s="690" t="s">
        <v>130</v>
      </c>
      <c r="DA47" s="719"/>
      <c r="DB47" s="719"/>
      <c r="DC47" s="723"/>
      <c r="DD47" s="694" t="s">
        <v>247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247</v>
      </c>
      <c r="CS48" s="686"/>
      <c r="CT48" s="686"/>
      <c r="CU48" s="686"/>
      <c r="CV48" s="686"/>
      <c r="CW48" s="686"/>
      <c r="CX48" s="686"/>
      <c r="CY48" s="687"/>
      <c r="CZ48" s="690" t="s">
        <v>247</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369</v>
      </c>
      <c r="CE49" s="727"/>
      <c r="CF49" s="727"/>
      <c r="CG49" s="727"/>
      <c r="CH49" s="727"/>
      <c r="CI49" s="727"/>
      <c r="CJ49" s="727"/>
      <c r="CK49" s="727"/>
      <c r="CL49" s="727"/>
      <c r="CM49" s="727"/>
      <c r="CN49" s="727"/>
      <c r="CO49" s="727"/>
      <c r="CP49" s="727"/>
      <c r="CQ49" s="728"/>
      <c r="CR49" s="776">
        <v>26693154</v>
      </c>
      <c r="CS49" s="756"/>
      <c r="CT49" s="756"/>
      <c r="CU49" s="756"/>
      <c r="CV49" s="756"/>
      <c r="CW49" s="756"/>
      <c r="CX49" s="756"/>
      <c r="CY49" s="787"/>
      <c r="CZ49" s="781">
        <v>100</v>
      </c>
      <c r="DA49" s="788"/>
      <c r="DB49" s="788"/>
      <c r="DC49" s="789"/>
      <c r="DD49" s="790">
        <v>13538720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ouSOitoQVA6Whdxunh3lGk54QtRbW7ywGYf9AsSV6gGh4kmFB8f5Fj3hkPkywNqFqoQ4jf8UYeKY7CqvHhZUA==" saltValue="10pZ4lkuwMUeeZh9UdWgg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27230</v>
      </c>
      <c r="R7" s="821"/>
      <c r="S7" s="821"/>
      <c r="T7" s="821"/>
      <c r="U7" s="821"/>
      <c r="V7" s="821">
        <v>26284</v>
      </c>
      <c r="W7" s="821"/>
      <c r="X7" s="821"/>
      <c r="Y7" s="821"/>
      <c r="Z7" s="821"/>
      <c r="AA7" s="821">
        <v>946</v>
      </c>
      <c r="AB7" s="821"/>
      <c r="AC7" s="821"/>
      <c r="AD7" s="821"/>
      <c r="AE7" s="822"/>
      <c r="AF7" s="823">
        <v>946</v>
      </c>
      <c r="AG7" s="824"/>
      <c r="AH7" s="824"/>
      <c r="AI7" s="824"/>
      <c r="AJ7" s="825"/>
      <c r="AK7" s="860">
        <v>105</v>
      </c>
      <c r="AL7" s="861"/>
      <c r="AM7" s="861"/>
      <c r="AN7" s="861"/>
      <c r="AO7" s="861"/>
      <c r="AP7" s="861">
        <v>15072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30</v>
      </c>
      <c r="CI7" s="858"/>
      <c r="CJ7" s="858"/>
      <c r="CK7" s="858"/>
      <c r="CL7" s="859"/>
      <c r="CM7" s="857">
        <v>-289</v>
      </c>
      <c r="CN7" s="858"/>
      <c r="CO7" s="858"/>
      <c r="CP7" s="858"/>
      <c r="CQ7" s="859"/>
      <c r="CR7" s="857">
        <v>22</v>
      </c>
      <c r="CS7" s="858"/>
      <c r="CT7" s="858"/>
      <c r="CU7" s="858"/>
      <c r="CV7" s="859"/>
      <c r="CW7" s="857">
        <v>1</v>
      </c>
      <c r="CX7" s="858"/>
      <c r="CY7" s="858"/>
      <c r="CZ7" s="858"/>
      <c r="DA7" s="859"/>
      <c r="DB7" s="857">
        <v>646</v>
      </c>
      <c r="DC7" s="858"/>
      <c r="DD7" s="858"/>
      <c r="DE7" s="858"/>
      <c r="DF7" s="859"/>
      <c r="DG7" s="857" t="s">
        <v>592</v>
      </c>
      <c r="DH7" s="858"/>
      <c r="DI7" s="858"/>
      <c r="DJ7" s="858"/>
      <c r="DK7" s="859"/>
      <c r="DL7" s="857" t="s">
        <v>592</v>
      </c>
      <c r="DM7" s="858"/>
      <c r="DN7" s="858"/>
      <c r="DO7" s="858"/>
      <c r="DP7" s="859"/>
      <c r="DQ7" s="857" t="s">
        <v>592</v>
      </c>
      <c r="DR7" s="858"/>
      <c r="DS7" s="858"/>
      <c r="DT7" s="858"/>
      <c r="DU7" s="859"/>
      <c r="DV7" s="838"/>
      <c r="DW7" s="839"/>
      <c r="DX7" s="839"/>
      <c r="DY7" s="839"/>
      <c r="DZ7" s="840"/>
      <c r="EA7" s="256"/>
    </row>
    <row r="8" spans="1:131" s="257" customFormat="1" ht="26.25" customHeight="1" x14ac:dyDescent="0.15">
      <c r="A8" s="263">
        <v>2</v>
      </c>
      <c r="B8" s="841" t="s">
        <v>393</v>
      </c>
      <c r="C8" s="842"/>
      <c r="D8" s="842"/>
      <c r="E8" s="842"/>
      <c r="F8" s="842"/>
      <c r="G8" s="842"/>
      <c r="H8" s="842"/>
      <c r="I8" s="842"/>
      <c r="J8" s="842"/>
      <c r="K8" s="842"/>
      <c r="L8" s="842"/>
      <c r="M8" s="842"/>
      <c r="N8" s="842"/>
      <c r="O8" s="842"/>
      <c r="P8" s="843"/>
      <c r="Q8" s="844">
        <v>627</v>
      </c>
      <c r="R8" s="845"/>
      <c r="S8" s="845"/>
      <c r="T8" s="845"/>
      <c r="U8" s="845"/>
      <c r="V8" s="845">
        <v>543</v>
      </c>
      <c r="W8" s="845"/>
      <c r="X8" s="845"/>
      <c r="Y8" s="845"/>
      <c r="Z8" s="845"/>
      <c r="AA8" s="845">
        <v>84</v>
      </c>
      <c r="AB8" s="845"/>
      <c r="AC8" s="845"/>
      <c r="AD8" s="845"/>
      <c r="AE8" s="846"/>
      <c r="AF8" s="847">
        <v>84</v>
      </c>
      <c r="AG8" s="848"/>
      <c r="AH8" s="848"/>
      <c r="AI8" s="848"/>
      <c r="AJ8" s="849"/>
      <c r="AK8" s="850">
        <v>144</v>
      </c>
      <c r="AL8" s="851"/>
      <c r="AM8" s="851"/>
      <c r="AN8" s="851"/>
      <c r="AO8" s="851"/>
      <c r="AP8" s="851">
        <v>2632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64</v>
      </c>
      <c r="CI8" s="868"/>
      <c r="CJ8" s="868"/>
      <c r="CK8" s="868"/>
      <c r="CL8" s="869"/>
      <c r="CM8" s="867">
        <v>310</v>
      </c>
      <c r="CN8" s="868"/>
      <c r="CO8" s="868"/>
      <c r="CP8" s="868"/>
      <c r="CQ8" s="869"/>
      <c r="CR8" s="867">
        <v>20</v>
      </c>
      <c r="CS8" s="868"/>
      <c r="CT8" s="868"/>
      <c r="CU8" s="868"/>
      <c r="CV8" s="869"/>
      <c r="CW8" s="867" t="s">
        <v>592</v>
      </c>
      <c r="CX8" s="868"/>
      <c r="CY8" s="868"/>
      <c r="CZ8" s="868"/>
      <c r="DA8" s="869"/>
      <c r="DB8" s="867" t="s">
        <v>601</v>
      </c>
      <c r="DC8" s="868"/>
      <c r="DD8" s="868"/>
      <c r="DE8" s="868"/>
      <c r="DF8" s="869"/>
      <c r="DG8" s="867" t="s">
        <v>592</v>
      </c>
      <c r="DH8" s="868"/>
      <c r="DI8" s="868"/>
      <c r="DJ8" s="868"/>
      <c r="DK8" s="869"/>
      <c r="DL8" s="867" t="s">
        <v>592</v>
      </c>
      <c r="DM8" s="868"/>
      <c r="DN8" s="868"/>
      <c r="DO8" s="868"/>
      <c r="DP8" s="869"/>
      <c r="DQ8" s="867" t="s">
        <v>592</v>
      </c>
      <c r="DR8" s="868"/>
      <c r="DS8" s="868"/>
      <c r="DT8" s="868"/>
      <c r="DU8" s="869"/>
      <c r="DV8" s="870"/>
      <c r="DW8" s="871"/>
      <c r="DX8" s="871"/>
      <c r="DY8" s="871"/>
      <c r="DZ8" s="872"/>
      <c r="EA8" s="256"/>
    </row>
    <row r="9" spans="1:131" s="257" customFormat="1" ht="26.25" customHeight="1" x14ac:dyDescent="0.15">
      <c r="A9" s="263">
        <v>3</v>
      </c>
      <c r="B9" s="841" t="s">
        <v>394</v>
      </c>
      <c r="C9" s="842"/>
      <c r="D9" s="842"/>
      <c r="E9" s="842"/>
      <c r="F9" s="842"/>
      <c r="G9" s="842"/>
      <c r="H9" s="842"/>
      <c r="I9" s="842"/>
      <c r="J9" s="842"/>
      <c r="K9" s="842"/>
      <c r="L9" s="842"/>
      <c r="M9" s="842"/>
      <c r="N9" s="842"/>
      <c r="O9" s="842"/>
      <c r="P9" s="843"/>
      <c r="Q9" s="844">
        <v>48</v>
      </c>
      <c r="R9" s="845"/>
      <c r="S9" s="845"/>
      <c r="T9" s="845"/>
      <c r="U9" s="845"/>
      <c r="V9" s="845">
        <v>48</v>
      </c>
      <c r="W9" s="845"/>
      <c r="X9" s="845"/>
      <c r="Y9" s="845"/>
      <c r="Z9" s="845"/>
      <c r="AA9" s="845">
        <v>0</v>
      </c>
      <c r="AB9" s="845"/>
      <c r="AC9" s="845"/>
      <c r="AD9" s="845"/>
      <c r="AE9" s="846"/>
      <c r="AF9" s="847" t="s">
        <v>395</v>
      </c>
      <c r="AG9" s="848"/>
      <c r="AH9" s="848"/>
      <c r="AI9" s="848"/>
      <c r="AJ9" s="849"/>
      <c r="AK9" s="850">
        <v>39</v>
      </c>
      <c r="AL9" s="851"/>
      <c r="AM9" s="851"/>
      <c r="AN9" s="851"/>
      <c r="AO9" s="851"/>
      <c r="AP9" s="851">
        <v>111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0</v>
      </c>
      <c r="CI9" s="868"/>
      <c r="CJ9" s="868"/>
      <c r="CK9" s="868"/>
      <c r="CL9" s="869"/>
      <c r="CM9" s="867">
        <v>42</v>
      </c>
      <c r="CN9" s="868"/>
      <c r="CO9" s="868"/>
      <c r="CP9" s="868"/>
      <c r="CQ9" s="869"/>
      <c r="CR9" s="867">
        <v>5</v>
      </c>
      <c r="CS9" s="868"/>
      <c r="CT9" s="868"/>
      <c r="CU9" s="868"/>
      <c r="CV9" s="869"/>
      <c r="CW9" s="867" t="s">
        <v>592</v>
      </c>
      <c r="CX9" s="868"/>
      <c r="CY9" s="868"/>
      <c r="CZ9" s="868"/>
      <c r="DA9" s="869"/>
      <c r="DB9" s="867" t="s">
        <v>592</v>
      </c>
      <c r="DC9" s="868"/>
      <c r="DD9" s="868"/>
      <c r="DE9" s="868"/>
      <c r="DF9" s="869"/>
      <c r="DG9" s="867" t="s">
        <v>592</v>
      </c>
      <c r="DH9" s="868"/>
      <c r="DI9" s="868"/>
      <c r="DJ9" s="868"/>
      <c r="DK9" s="869"/>
      <c r="DL9" s="867" t="s">
        <v>592</v>
      </c>
      <c r="DM9" s="868"/>
      <c r="DN9" s="868"/>
      <c r="DO9" s="868"/>
      <c r="DP9" s="869"/>
      <c r="DQ9" s="867" t="s">
        <v>592</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598</v>
      </c>
      <c r="BT10" s="855"/>
      <c r="BU10" s="855"/>
      <c r="BV10" s="855"/>
      <c r="BW10" s="855"/>
      <c r="BX10" s="855"/>
      <c r="BY10" s="855"/>
      <c r="BZ10" s="855"/>
      <c r="CA10" s="855"/>
      <c r="CB10" s="855"/>
      <c r="CC10" s="855"/>
      <c r="CD10" s="855"/>
      <c r="CE10" s="855"/>
      <c r="CF10" s="855"/>
      <c r="CG10" s="856"/>
      <c r="CH10" s="867">
        <v>3</v>
      </c>
      <c r="CI10" s="868"/>
      <c r="CJ10" s="868"/>
      <c r="CK10" s="868"/>
      <c r="CL10" s="869"/>
      <c r="CM10" s="867">
        <v>109</v>
      </c>
      <c r="CN10" s="868"/>
      <c r="CO10" s="868"/>
      <c r="CP10" s="868"/>
      <c r="CQ10" s="869"/>
      <c r="CR10" s="867">
        <v>10</v>
      </c>
      <c r="CS10" s="868"/>
      <c r="CT10" s="868"/>
      <c r="CU10" s="868"/>
      <c r="CV10" s="869"/>
      <c r="CW10" s="867">
        <v>31</v>
      </c>
      <c r="CX10" s="868"/>
      <c r="CY10" s="868"/>
      <c r="CZ10" s="868"/>
      <c r="DA10" s="869"/>
      <c r="DB10" s="867" t="s">
        <v>592</v>
      </c>
      <c r="DC10" s="868"/>
      <c r="DD10" s="868"/>
      <c r="DE10" s="868"/>
      <c r="DF10" s="869"/>
      <c r="DG10" s="867" t="s">
        <v>592</v>
      </c>
      <c r="DH10" s="868"/>
      <c r="DI10" s="868"/>
      <c r="DJ10" s="868"/>
      <c r="DK10" s="869"/>
      <c r="DL10" s="867" t="s">
        <v>594</v>
      </c>
      <c r="DM10" s="868"/>
      <c r="DN10" s="868"/>
      <c r="DO10" s="868"/>
      <c r="DP10" s="869"/>
      <c r="DQ10" s="867" t="s">
        <v>592</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599</v>
      </c>
      <c r="BT11" s="855"/>
      <c r="BU11" s="855"/>
      <c r="BV11" s="855"/>
      <c r="BW11" s="855"/>
      <c r="BX11" s="855"/>
      <c r="BY11" s="855"/>
      <c r="BZ11" s="855"/>
      <c r="CA11" s="855"/>
      <c r="CB11" s="855"/>
      <c r="CC11" s="855"/>
      <c r="CD11" s="855"/>
      <c r="CE11" s="855"/>
      <c r="CF11" s="855"/>
      <c r="CG11" s="856"/>
      <c r="CH11" s="867">
        <v>-3</v>
      </c>
      <c r="CI11" s="868"/>
      <c r="CJ11" s="868"/>
      <c r="CK11" s="868"/>
      <c r="CL11" s="869"/>
      <c r="CM11" s="867">
        <v>89</v>
      </c>
      <c r="CN11" s="868"/>
      <c r="CO11" s="868"/>
      <c r="CP11" s="868"/>
      <c r="CQ11" s="869"/>
      <c r="CR11" s="867">
        <v>73</v>
      </c>
      <c r="CS11" s="868"/>
      <c r="CT11" s="868"/>
      <c r="CU11" s="868"/>
      <c r="CV11" s="869"/>
      <c r="CW11" s="867">
        <v>6</v>
      </c>
      <c r="CX11" s="868"/>
      <c r="CY11" s="868"/>
      <c r="CZ11" s="868"/>
      <c r="DA11" s="869"/>
      <c r="DB11" s="867" t="s">
        <v>602</v>
      </c>
      <c r="DC11" s="868"/>
      <c r="DD11" s="868"/>
      <c r="DE11" s="868"/>
      <c r="DF11" s="869"/>
      <c r="DG11" s="867" t="s">
        <v>592</v>
      </c>
      <c r="DH11" s="868"/>
      <c r="DI11" s="868"/>
      <c r="DJ11" s="868"/>
      <c r="DK11" s="869"/>
      <c r="DL11" s="867" t="s">
        <v>592</v>
      </c>
      <c r="DM11" s="868"/>
      <c r="DN11" s="868"/>
      <c r="DO11" s="868"/>
      <c r="DP11" s="869"/>
      <c r="DQ11" s="867" t="s">
        <v>592</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600</v>
      </c>
      <c r="BT12" s="855"/>
      <c r="BU12" s="855"/>
      <c r="BV12" s="855"/>
      <c r="BW12" s="855"/>
      <c r="BX12" s="855"/>
      <c r="BY12" s="855"/>
      <c r="BZ12" s="855"/>
      <c r="CA12" s="855"/>
      <c r="CB12" s="855"/>
      <c r="CC12" s="855"/>
      <c r="CD12" s="855"/>
      <c r="CE12" s="855"/>
      <c r="CF12" s="855"/>
      <c r="CG12" s="856"/>
      <c r="CH12" s="867">
        <v>-8</v>
      </c>
      <c r="CI12" s="868"/>
      <c r="CJ12" s="868"/>
      <c r="CK12" s="868"/>
      <c r="CL12" s="869"/>
      <c r="CM12" s="867">
        <v>46</v>
      </c>
      <c r="CN12" s="868"/>
      <c r="CO12" s="868"/>
      <c r="CP12" s="868"/>
      <c r="CQ12" s="869"/>
      <c r="CR12" s="867">
        <v>20</v>
      </c>
      <c r="CS12" s="868"/>
      <c r="CT12" s="868"/>
      <c r="CU12" s="868"/>
      <c r="CV12" s="869"/>
      <c r="CW12" s="867">
        <v>3</v>
      </c>
      <c r="CX12" s="868"/>
      <c r="CY12" s="868"/>
      <c r="CZ12" s="868"/>
      <c r="DA12" s="869"/>
      <c r="DB12" s="867" t="s">
        <v>592</v>
      </c>
      <c r="DC12" s="868"/>
      <c r="DD12" s="868"/>
      <c r="DE12" s="868"/>
      <c r="DF12" s="869"/>
      <c r="DG12" s="867" t="s">
        <v>592</v>
      </c>
      <c r="DH12" s="868"/>
      <c r="DI12" s="868"/>
      <c r="DJ12" s="868"/>
      <c r="DK12" s="869"/>
      <c r="DL12" s="867" t="s">
        <v>592</v>
      </c>
      <c r="DM12" s="868"/>
      <c r="DN12" s="868"/>
      <c r="DO12" s="868"/>
      <c r="DP12" s="869"/>
      <c r="DQ12" s="867" t="s">
        <v>592</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27723</v>
      </c>
      <c r="R23" s="880"/>
      <c r="S23" s="880"/>
      <c r="T23" s="880"/>
      <c r="U23" s="880"/>
      <c r="V23" s="880">
        <v>26693</v>
      </c>
      <c r="W23" s="880"/>
      <c r="X23" s="880"/>
      <c r="Y23" s="880"/>
      <c r="Z23" s="880"/>
      <c r="AA23" s="880">
        <v>1030</v>
      </c>
      <c r="AB23" s="880"/>
      <c r="AC23" s="880"/>
      <c r="AD23" s="880"/>
      <c r="AE23" s="881"/>
      <c r="AF23" s="882">
        <v>1030</v>
      </c>
      <c r="AG23" s="880"/>
      <c r="AH23" s="880"/>
      <c r="AI23" s="880"/>
      <c r="AJ23" s="883"/>
      <c r="AK23" s="884"/>
      <c r="AL23" s="885"/>
      <c r="AM23" s="885"/>
      <c r="AN23" s="885"/>
      <c r="AO23" s="885"/>
      <c r="AP23" s="880"/>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4439</v>
      </c>
      <c r="R28" s="909"/>
      <c r="S28" s="909"/>
      <c r="T28" s="909"/>
      <c r="U28" s="909"/>
      <c r="V28" s="909">
        <v>4387</v>
      </c>
      <c r="W28" s="909"/>
      <c r="X28" s="909"/>
      <c r="Y28" s="909"/>
      <c r="Z28" s="909"/>
      <c r="AA28" s="909">
        <v>52</v>
      </c>
      <c r="AB28" s="909"/>
      <c r="AC28" s="909"/>
      <c r="AD28" s="909"/>
      <c r="AE28" s="910"/>
      <c r="AF28" s="911">
        <v>52</v>
      </c>
      <c r="AG28" s="909"/>
      <c r="AH28" s="909"/>
      <c r="AI28" s="909"/>
      <c r="AJ28" s="912"/>
      <c r="AK28" s="913">
        <v>400</v>
      </c>
      <c r="AL28" s="904"/>
      <c r="AM28" s="904"/>
      <c r="AN28" s="904"/>
      <c r="AO28" s="904"/>
      <c r="AP28" s="904" t="s">
        <v>592</v>
      </c>
      <c r="AQ28" s="904"/>
      <c r="AR28" s="904"/>
      <c r="AS28" s="904"/>
      <c r="AT28" s="904"/>
      <c r="AU28" s="904" t="s">
        <v>592</v>
      </c>
      <c r="AV28" s="904"/>
      <c r="AW28" s="904"/>
      <c r="AX28" s="904"/>
      <c r="AY28" s="904"/>
      <c r="AZ28" s="905" t="s">
        <v>594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3927</v>
      </c>
      <c r="R29" s="845"/>
      <c r="S29" s="845"/>
      <c r="T29" s="845"/>
      <c r="U29" s="845"/>
      <c r="V29" s="845">
        <v>3585</v>
      </c>
      <c r="W29" s="845"/>
      <c r="X29" s="845"/>
      <c r="Y29" s="845"/>
      <c r="Z29" s="845"/>
      <c r="AA29" s="845">
        <v>342</v>
      </c>
      <c r="AB29" s="845"/>
      <c r="AC29" s="845"/>
      <c r="AD29" s="845"/>
      <c r="AE29" s="846"/>
      <c r="AF29" s="847">
        <v>342</v>
      </c>
      <c r="AG29" s="848"/>
      <c r="AH29" s="848"/>
      <c r="AI29" s="848"/>
      <c r="AJ29" s="849"/>
      <c r="AK29" s="916">
        <v>621</v>
      </c>
      <c r="AL29" s="917"/>
      <c r="AM29" s="917"/>
      <c r="AN29" s="917"/>
      <c r="AO29" s="917"/>
      <c r="AP29" s="917" t="s">
        <v>592</v>
      </c>
      <c r="AQ29" s="917"/>
      <c r="AR29" s="917"/>
      <c r="AS29" s="917"/>
      <c r="AT29" s="917"/>
      <c r="AU29" s="917" t="s">
        <v>592</v>
      </c>
      <c r="AV29" s="917"/>
      <c r="AW29" s="917"/>
      <c r="AX29" s="917"/>
      <c r="AY29" s="917"/>
      <c r="AZ29" s="918" t="s">
        <v>592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650</v>
      </c>
      <c r="R30" s="845"/>
      <c r="S30" s="845"/>
      <c r="T30" s="845"/>
      <c r="U30" s="845"/>
      <c r="V30" s="845">
        <v>649</v>
      </c>
      <c r="W30" s="845"/>
      <c r="X30" s="845"/>
      <c r="Y30" s="845"/>
      <c r="Z30" s="845"/>
      <c r="AA30" s="845">
        <v>1</v>
      </c>
      <c r="AB30" s="845"/>
      <c r="AC30" s="845"/>
      <c r="AD30" s="845"/>
      <c r="AE30" s="846"/>
      <c r="AF30" s="847">
        <v>1</v>
      </c>
      <c r="AG30" s="848"/>
      <c r="AH30" s="848"/>
      <c r="AI30" s="848"/>
      <c r="AJ30" s="849"/>
      <c r="AK30" s="916">
        <v>204</v>
      </c>
      <c r="AL30" s="917"/>
      <c r="AM30" s="917"/>
      <c r="AN30" s="917"/>
      <c r="AO30" s="917"/>
      <c r="AP30" s="917" t="s">
        <v>592</v>
      </c>
      <c r="AQ30" s="917"/>
      <c r="AR30" s="917"/>
      <c r="AS30" s="917"/>
      <c r="AT30" s="917"/>
      <c r="AU30" s="917" t="s">
        <v>593</v>
      </c>
      <c r="AV30" s="917"/>
      <c r="AW30" s="917"/>
      <c r="AX30" s="917"/>
      <c r="AY30" s="917"/>
      <c r="AZ30" s="918" t="s">
        <v>592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1274</v>
      </c>
      <c r="R31" s="845"/>
      <c r="S31" s="845"/>
      <c r="T31" s="845"/>
      <c r="U31" s="845"/>
      <c r="V31" s="845">
        <v>1185</v>
      </c>
      <c r="W31" s="845"/>
      <c r="X31" s="845"/>
      <c r="Y31" s="845"/>
      <c r="Z31" s="845"/>
      <c r="AA31" s="845">
        <v>89</v>
      </c>
      <c r="AB31" s="845"/>
      <c r="AC31" s="845"/>
      <c r="AD31" s="845"/>
      <c r="AE31" s="846"/>
      <c r="AF31" s="847">
        <v>743</v>
      </c>
      <c r="AG31" s="848"/>
      <c r="AH31" s="848"/>
      <c r="AI31" s="848"/>
      <c r="AJ31" s="849"/>
      <c r="AK31" s="916">
        <v>637</v>
      </c>
      <c r="AL31" s="917"/>
      <c r="AM31" s="917"/>
      <c r="AN31" s="917"/>
      <c r="AO31" s="917"/>
      <c r="AP31" s="917">
        <v>6112</v>
      </c>
      <c r="AQ31" s="917"/>
      <c r="AR31" s="917"/>
      <c r="AS31" s="917"/>
      <c r="AT31" s="917"/>
      <c r="AU31" s="917">
        <v>4584</v>
      </c>
      <c r="AV31" s="917"/>
      <c r="AW31" s="917"/>
      <c r="AX31" s="917"/>
      <c r="AY31" s="917"/>
      <c r="AZ31" s="918" t="s">
        <v>592</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v>7209</v>
      </c>
      <c r="R32" s="845"/>
      <c r="S32" s="845"/>
      <c r="T32" s="845"/>
      <c r="U32" s="845"/>
      <c r="V32" s="845">
        <v>6950</v>
      </c>
      <c r="W32" s="845"/>
      <c r="X32" s="845"/>
      <c r="Y32" s="845"/>
      <c r="Z32" s="845"/>
      <c r="AA32" s="845">
        <v>0</v>
      </c>
      <c r="AB32" s="845"/>
      <c r="AC32" s="845"/>
      <c r="AD32" s="845"/>
      <c r="AE32" s="846"/>
      <c r="AF32" s="847">
        <v>-34</v>
      </c>
      <c r="AG32" s="848"/>
      <c r="AH32" s="848"/>
      <c r="AI32" s="848"/>
      <c r="AJ32" s="849"/>
      <c r="AK32" s="916">
        <v>1425</v>
      </c>
      <c r="AL32" s="917"/>
      <c r="AM32" s="917"/>
      <c r="AN32" s="917"/>
      <c r="AO32" s="917"/>
      <c r="AP32" s="917">
        <v>7919</v>
      </c>
      <c r="AQ32" s="917"/>
      <c r="AR32" s="917"/>
      <c r="AS32" s="917"/>
      <c r="AT32" s="917"/>
      <c r="AU32" s="917">
        <v>4459</v>
      </c>
      <c r="AV32" s="917"/>
      <c r="AW32" s="917"/>
      <c r="AX32" s="917"/>
      <c r="AY32" s="917"/>
      <c r="AZ32" s="918">
        <v>0.6</v>
      </c>
      <c r="BA32" s="918"/>
      <c r="BB32" s="918"/>
      <c r="BC32" s="918"/>
      <c r="BD32" s="918"/>
      <c r="BE32" s="914" t="s">
        <v>415</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1104</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423</v>
      </c>
      <c r="AB66" s="804"/>
      <c r="AC66" s="804"/>
      <c r="AD66" s="804"/>
      <c r="AE66" s="805"/>
      <c r="AF66" s="938" t="s">
        <v>404</v>
      </c>
      <c r="AG66" s="899"/>
      <c r="AH66" s="899"/>
      <c r="AI66" s="899"/>
      <c r="AJ66" s="939"/>
      <c r="AK66" s="803" t="s">
        <v>405</v>
      </c>
      <c r="AL66" s="827"/>
      <c r="AM66" s="827"/>
      <c r="AN66" s="827"/>
      <c r="AO66" s="828"/>
      <c r="AP66" s="803" t="s">
        <v>424</v>
      </c>
      <c r="AQ66" s="804"/>
      <c r="AR66" s="804"/>
      <c r="AS66" s="804"/>
      <c r="AT66" s="805"/>
      <c r="AU66" s="803" t="s">
        <v>425</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603</v>
      </c>
      <c r="C68" s="956"/>
      <c r="D68" s="956"/>
      <c r="E68" s="956"/>
      <c r="F68" s="956"/>
      <c r="G68" s="956"/>
      <c r="H68" s="956"/>
      <c r="I68" s="956"/>
      <c r="J68" s="956"/>
      <c r="K68" s="956"/>
      <c r="L68" s="956"/>
      <c r="M68" s="956"/>
      <c r="N68" s="956"/>
      <c r="O68" s="956"/>
      <c r="P68" s="957"/>
      <c r="Q68" s="958">
        <v>19</v>
      </c>
      <c r="R68" s="952"/>
      <c r="S68" s="952"/>
      <c r="T68" s="952"/>
      <c r="U68" s="952"/>
      <c r="V68" s="952">
        <v>18</v>
      </c>
      <c r="W68" s="952"/>
      <c r="X68" s="952"/>
      <c r="Y68" s="952"/>
      <c r="Z68" s="952"/>
      <c r="AA68" s="952">
        <v>1</v>
      </c>
      <c r="AB68" s="952"/>
      <c r="AC68" s="952"/>
      <c r="AD68" s="952"/>
      <c r="AE68" s="952"/>
      <c r="AF68" s="952">
        <v>1</v>
      </c>
      <c r="AG68" s="952"/>
      <c r="AH68" s="952"/>
      <c r="AI68" s="952"/>
      <c r="AJ68" s="952"/>
      <c r="AK68" s="952">
        <v>0</v>
      </c>
      <c r="AL68" s="952"/>
      <c r="AM68" s="952"/>
      <c r="AN68" s="952"/>
      <c r="AO68" s="952"/>
      <c r="AP68" s="952">
        <v>0</v>
      </c>
      <c r="AQ68" s="952"/>
      <c r="AR68" s="952"/>
      <c r="AS68" s="952"/>
      <c r="AT68" s="952"/>
      <c r="AU68" s="952">
        <v>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604</v>
      </c>
      <c r="C69" s="960"/>
      <c r="D69" s="960"/>
      <c r="E69" s="960"/>
      <c r="F69" s="960"/>
      <c r="G69" s="960"/>
      <c r="H69" s="960"/>
      <c r="I69" s="960"/>
      <c r="J69" s="960"/>
      <c r="K69" s="960"/>
      <c r="L69" s="960"/>
      <c r="M69" s="960"/>
      <c r="N69" s="960"/>
      <c r="O69" s="960"/>
      <c r="P69" s="961"/>
      <c r="Q69" s="962">
        <v>1142</v>
      </c>
      <c r="R69" s="917"/>
      <c r="S69" s="917"/>
      <c r="T69" s="917"/>
      <c r="U69" s="917"/>
      <c r="V69" s="917">
        <v>1018</v>
      </c>
      <c r="W69" s="917"/>
      <c r="X69" s="917"/>
      <c r="Y69" s="917"/>
      <c r="Z69" s="917"/>
      <c r="AA69" s="917">
        <v>124</v>
      </c>
      <c r="AB69" s="917"/>
      <c r="AC69" s="917"/>
      <c r="AD69" s="917"/>
      <c r="AE69" s="917"/>
      <c r="AF69" s="917">
        <v>124</v>
      </c>
      <c r="AG69" s="917"/>
      <c r="AH69" s="917"/>
      <c r="AI69" s="917"/>
      <c r="AJ69" s="917"/>
      <c r="AK69" s="917">
        <v>0</v>
      </c>
      <c r="AL69" s="917"/>
      <c r="AM69" s="917"/>
      <c r="AN69" s="917"/>
      <c r="AO69" s="917"/>
      <c r="AP69" s="917">
        <v>89</v>
      </c>
      <c r="AQ69" s="917"/>
      <c r="AR69" s="917"/>
      <c r="AS69" s="917"/>
      <c r="AT69" s="917"/>
      <c r="AU69" s="917">
        <v>84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605</v>
      </c>
      <c r="C70" s="960"/>
      <c r="D70" s="960"/>
      <c r="E70" s="960"/>
      <c r="F70" s="960"/>
      <c r="G70" s="960"/>
      <c r="H70" s="960"/>
      <c r="I70" s="960"/>
      <c r="J70" s="960"/>
      <c r="K70" s="960"/>
      <c r="L70" s="960"/>
      <c r="M70" s="960"/>
      <c r="N70" s="960"/>
      <c r="O70" s="960"/>
      <c r="P70" s="961"/>
      <c r="Q70" s="962">
        <v>771</v>
      </c>
      <c r="R70" s="917"/>
      <c r="S70" s="917"/>
      <c r="T70" s="917"/>
      <c r="U70" s="917"/>
      <c r="V70" s="917">
        <v>765</v>
      </c>
      <c r="W70" s="917"/>
      <c r="X70" s="917"/>
      <c r="Y70" s="917"/>
      <c r="Z70" s="917"/>
      <c r="AA70" s="917">
        <v>6</v>
      </c>
      <c r="AB70" s="917"/>
      <c r="AC70" s="917"/>
      <c r="AD70" s="917"/>
      <c r="AE70" s="917"/>
      <c r="AF70" s="917">
        <v>6</v>
      </c>
      <c r="AG70" s="917"/>
      <c r="AH70" s="917"/>
      <c r="AI70" s="917"/>
      <c r="AJ70" s="917"/>
      <c r="AK70" s="917">
        <v>0</v>
      </c>
      <c r="AL70" s="917"/>
      <c r="AM70" s="917"/>
      <c r="AN70" s="917"/>
      <c r="AO70" s="917"/>
      <c r="AP70" s="917">
        <v>666</v>
      </c>
      <c r="AQ70" s="917"/>
      <c r="AR70" s="917"/>
      <c r="AS70" s="917"/>
      <c r="AT70" s="917"/>
      <c r="AU70" s="917">
        <v>222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606</v>
      </c>
      <c r="C71" s="960"/>
      <c r="D71" s="960"/>
      <c r="E71" s="960"/>
      <c r="F71" s="960"/>
      <c r="G71" s="960"/>
      <c r="H71" s="960"/>
      <c r="I71" s="960"/>
      <c r="J71" s="960"/>
      <c r="K71" s="960"/>
      <c r="L71" s="960"/>
      <c r="M71" s="960"/>
      <c r="N71" s="960"/>
      <c r="O71" s="960"/>
      <c r="P71" s="961"/>
      <c r="Q71" s="962">
        <v>57</v>
      </c>
      <c r="R71" s="917"/>
      <c r="S71" s="917"/>
      <c r="T71" s="917"/>
      <c r="U71" s="917"/>
      <c r="V71" s="917">
        <v>20</v>
      </c>
      <c r="W71" s="917"/>
      <c r="X71" s="917"/>
      <c r="Y71" s="917"/>
      <c r="Z71" s="917"/>
      <c r="AA71" s="917">
        <v>37</v>
      </c>
      <c r="AB71" s="917"/>
      <c r="AC71" s="917"/>
      <c r="AD71" s="917"/>
      <c r="AE71" s="917"/>
      <c r="AF71" s="917">
        <v>37</v>
      </c>
      <c r="AG71" s="917"/>
      <c r="AH71" s="917"/>
      <c r="AI71" s="917"/>
      <c r="AJ71" s="917"/>
      <c r="AK71" s="917">
        <v>0</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607</v>
      </c>
      <c r="C72" s="960"/>
      <c r="D72" s="960"/>
      <c r="E72" s="960"/>
      <c r="F72" s="960"/>
      <c r="G72" s="960"/>
      <c r="H72" s="960"/>
      <c r="I72" s="960"/>
      <c r="J72" s="960"/>
      <c r="K72" s="960"/>
      <c r="L72" s="960"/>
      <c r="M72" s="960"/>
      <c r="N72" s="960"/>
      <c r="O72" s="960"/>
      <c r="P72" s="961"/>
      <c r="Q72" s="962">
        <v>1981</v>
      </c>
      <c r="R72" s="917"/>
      <c r="S72" s="917"/>
      <c r="T72" s="917"/>
      <c r="U72" s="917"/>
      <c r="V72" s="917">
        <v>1890</v>
      </c>
      <c r="W72" s="917"/>
      <c r="X72" s="917"/>
      <c r="Y72" s="917"/>
      <c r="Z72" s="917"/>
      <c r="AA72" s="917">
        <v>91</v>
      </c>
      <c r="AB72" s="917"/>
      <c r="AC72" s="917"/>
      <c r="AD72" s="917"/>
      <c r="AE72" s="917"/>
      <c r="AF72" s="917">
        <v>91</v>
      </c>
      <c r="AG72" s="917"/>
      <c r="AH72" s="917"/>
      <c r="AI72" s="917"/>
      <c r="AJ72" s="917"/>
      <c r="AK72" s="917">
        <v>0</v>
      </c>
      <c r="AL72" s="917"/>
      <c r="AM72" s="917"/>
      <c r="AN72" s="917"/>
      <c r="AO72" s="917"/>
      <c r="AP72" s="917">
        <v>2163</v>
      </c>
      <c r="AQ72" s="917"/>
      <c r="AR72" s="917"/>
      <c r="AS72" s="917"/>
      <c r="AT72" s="917"/>
      <c r="AU72" s="917">
        <v>1736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608</v>
      </c>
      <c r="C73" s="960"/>
      <c r="D73" s="960"/>
      <c r="E73" s="960"/>
      <c r="F73" s="960"/>
      <c r="G73" s="960"/>
      <c r="H73" s="960"/>
      <c r="I73" s="960"/>
      <c r="J73" s="960"/>
      <c r="K73" s="960"/>
      <c r="L73" s="960"/>
      <c r="M73" s="960"/>
      <c r="N73" s="960"/>
      <c r="O73" s="960"/>
      <c r="P73" s="961"/>
      <c r="Q73" s="962">
        <v>1606</v>
      </c>
      <c r="R73" s="917"/>
      <c r="S73" s="917"/>
      <c r="T73" s="917"/>
      <c r="U73" s="917"/>
      <c r="V73" s="917">
        <v>1360</v>
      </c>
      <c r="W73" s="917"/>
      <c r="X73" s="917"/>
      <c r="Y73" s="917"/>
      <c r="Z73" s="917"/>
      <c r="AA73" s="917">
        <v>246</v>
      </c>
      <c r="AB73" s="917"/>
      <c r="AC73" s="917"/>
      <c r="AD73" s="917"/>
      <c r="AE73" s="917"/>
      <c r="AF73" s="917">
        <v>1769</v>
      </c>
      <c r="AG73" s="917"/>
      <c r="AH73" s="917"/>
      <c r="AI73" s="917"/>
      <c r="AJ73" s="917"/>
      <c r="AK73" s="917">
        <v>0</v>
      </c>
      <c r="AL73" s="917"/>
      <c r="AM73" s="917"/>
      <c r="AN73" s="917"/>
      <c r="AO73" s="917"/>
      <c r="AP73" s="917">
        <v>4078</v>
      </c>
      <c r="AQ73" s="917"/>
      <c r="AR73" s="917"/>
      <c r="AS73" s="917"/>
      <c r="AT73" s="917"/>
      <c r="AU73" s="917">
        <v>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609</v>
      </c>
      <c r="C74" s="960"/>
      <c r="D74" s="960"/>
      <c r="E74" s="960"/>
      <c r="F74" s="960"/>
      <c r="G74" s="960"/>
      <c r="H74" s="960"/>
      <c r="I74" s="960"/>
      <c r="J74" s="960"/>
      <c r="K74" s="960"/>
      <c r="L74" s="960"/>
      <c r="M74" s="960"/>
      <c r="N74" s="960"/>
      <c r="O74" s="960"/>
      <c r="P74" s="961"/>
      <c r="Q74" s="962">
        <v>523</v>
      </c>
      <c r="R74" s="917"/>
      <c r="S74" s="917"/>
      <c r="T74" s="917"/>
      <c r="U74" s="917"/>
      <c r="V74" s="917">
        <v>497</v>
      </c>
      <c r="W74" s="917"/>
      <c r="X74" s="917"/>
      <c r="Y74" s="917"/>
      <c r="Z74" s="917"/>
      <c r="AA74" s="917">
        <v>26</v>
      </c>
      <c r="AB74" s="917"/>
      <c r="AC74" s="917"/>
      <c r="AD74" s="917"/>
      <c r="AE74" s="917"/>
      <c r="AF74" s="917">
        <v>26</v>
      </c>
      <c r="AG74" s="917"/>
      <c r="AH74" s="917"/>
      <c r="AI74" s="917"/>
      <c r="AJ74" s="917"/>
      <c r="AK74" s="917">
        <v>0</v>
      </c>
      <c r="AL74" s="917"/>
      <c r="AM74" s="917"/>
      <c r="AN74" s="917"/>
      <c r="AO74" s="917"/>
      <c r="AP74" s="917">
        <v>0</v>
      </c>
      <c r="AQ74" s="917"/>
      <c r="AR74" s="917"/>
      <c r="AS74" s="917"/>
      <c r="AT74" s="917"/>
      <c r="AU74" s="917">
        <v>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397</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310</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310</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310</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2055975</v>
      </c>
      <c r="AB110" s="988"/>
      <c r="AC110" s="988"/>
      <c r="AD110" s="988"/>
      <c r="AE110" s="989"/>
      <c r="AF110" s="990">
        <v>2019232</v>
      </c>
      <c r="AG110" s="988"/>
      <c r="AH110" s="988"/>
      <c r="AI110" s="988"/>
      <c r="AJ110" s="989"/>
      <c r="AK110" s="990">
        <v>1939485</v>
      </c>
      <c r="AL110" s="988"/>
      <c r="AM110" s="988"/>
      <c r="AN110" s="988"/>
      <c r="AO110" s="989"/>
      <c r="AP110" s="991">
        <v>19.2</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18952936</v>
      </c>
      <c r="BR110" s="1023"/>
      <c r="BS110" s="1023"/>
      <c r="BT110" s="1023"/>
      <c r="BU110" s="1023"/>
      <c r="BV110" s="1023">
        <v>18262564</v>
      </c>
      <c r="BW110" s="1023"/>
      <c r="BX110" s="1023"/>
      <c r="BY110" s="1023"/>
      <c r="BZ110" s="1023"/>
      <c r="CA110" s="1023">
        <v>17814074</v>
      </c>
      <c r="CB110" s="1023"/>
      <c r="CC110" s="1023"/>
      <c r="CD110" s="1023"/>
      <c r="CE110" s="1023"/>
      <c r="CF110" s="1037">
        <v>176</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443</v>
      </c>
      <c r="DH110" s="1023"/>
      <c r="DI110" s="1023"/>
      <c r="DJ110" s="1023"/>
      <c r="DK110" s="1023"/>
      <c r="DL110" s="1023" t="s">
        <v>443</v>
      </c>
      <c r="DM110" s="1023"/>
      <c r="DN110" s="1023"/>
      <c r="DO110" s="1023"/>
      <c r="DP110" s="1023"/>
      <c r="DQ110" s="1023" t="s">
        <v>130</v>
      </c>
      <c r="DR110" s="1023"/>
      <c r="DS110" s="1023"/>
      <c r="DT110" s="1023"/>
      <c r="DU110" s="1023"/>
      <c r="DV110" s="1024" t="s">
        <v>130</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130</v>
      </c>
      <c r="AB111" s="1030"/>
      <c r="AC111" s="1030"/>
      <c r="AD111" s="1030"/>
      <c r="AE111" s="1031"/>
      <c r="AF111" s="1032" t="s">
        <v>130</v>
      </c>
      <c r="AG111" s="1030"/>
      <c r="AH111" s="1030"/>
      <c r="AI111" s="1030"/>
      <c r="AJ111" s="1031"/>
      <c r="AK111" s="1032" t="s">
        <v>130</v>
      </c>
      <c r="AL111" s="1030"/>
      <c r="AM111" s="1030"/>
      <c r="AN111" s="1030"/>
      <c r="AO111" s="1031"/>
      <c r="AP111" s="1033" t="s">
        <v>130</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3723</v>
      </c>
      <c r="BR111" s="1016"/>
      <c r="BS111" s="1016"/>
      <c r="BT111" s="1016"/>
      <c r="BU111" s="1016"/>
      <c r="BV111" s="1016">
        <v>2232</v>
      </c>
      <c r="BW111" s="1016"/>
      <c r="BX111" s="1016"/>
      <c r="BY111" s="1016"/>
      <c r="BZ111" s="1016"/>
      <c r="CA111" s="1016">
        <v>741</v>
      </c>
      <c r="CB111" s="1016"/>
      <c r="CC111" s="1016"/>
      <c r="CD111" s="1016"/>
      <c r="CE111" s="1016"/>
      <c r="CF111" s="1010">
        <v>0</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130</v>
      </c>
      <c r="DM111" s="1016"/>
      <c r="DN111" s="1016"/>
      <c r="DO111" s="1016"/>
      <c r="DP111" s="1016"/>
      <c r="DQ111" s="1016" t="s">
        <v>130</v>
      </c>
      <c r="DR111" s="1016"/>
      <c r="DS111" s="1016"/>
      <c r="DT111" s="1016"/>
      <c r="DU111" s="1016"/>
      <c r="DV111" s="1017" t="s">
        <v>130</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130</v>
      </c>
      <c r="AG112" s="1055"/>
      <c r="AH112" s="1055"/>
      <c r="AI112" s="1055"/>
      <c r="AJ112" s="1056"/>
      <c r="AK112" s="1057" t="s">
        <v>130</v>
      </c>
      <c r="AL112" s="1055"/>
      <c r="AM112" s="1055"/>
      <c r="AN112" s="1055"/>
      <c r="AO112" s="1056"/>
      <c r="AP112" s="1058" t="s">
        <v>130</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8915372</v>
      </c>
      <c r="BR112" s="1016"/>
      <c r="BS112" s="1016"/>
      <c r="BT112" s="1016"/>
      <c r="BU112" s="1016"/>
      <c r="BV112" s="1016">
        <v>8774576</v>
      </c>
      <c r="BW112" s="1016"/>
      <c r="BX112" s="1016"/>
      <c r="BY112" s="1016"/>
      <c r="BZ112" s="1016"/>
      <c r="CA112" s="1016">
        <v>9042371</v>
      </c>
      <c r="CB112" s="1016"/>
      <c r="CC112" s="1016"/>
      <c r="CD112" s="1016"/>
      <c r="CE112" s="1016"/>
      <c r="CF112" s="1010">
        <v>89.3</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130</v>
      </c>
      <c r="DH112" s="1016"/>
      <c r="DI112" s="1016"/>
      <c r="DJ112" s="1016"/>
      <c r="DK112" s="1016"/>
      <c r="DL112" s="1016" t="s">
        <v>130</v>
      </c>
      <c r="DM112" s="1016"/>
      <c r="DN112" s="1016"/>
      <c r="DO112" s="1016"/>
      <c r="DP112" s="1016"/>
      <c r="DQ112" s="1016" t="s">
        <v>130</v>
      </c>
      <c r="DR112" s="1016"/>
      <c r="DS112" s="1016"/>
      <c r="DT112" s="1016"/>
      <c r="DU112" s="1016"/>
      <c r="DV112" s="1017" t="s">
        <v>130</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855622</v>
      </c>
      <c r="AB113" s="1030"/>
      <c r="AC113" s="1030"/>
      <c r="AD113" s="1030"/>
      <c r="AE113" s="1031"/>
      <c r="AF113" s="1032">
        <v>775753</v>
      </c>
      <c r="AG113" s="1030"/>
      <c r="AH113" s="1030"/>
      <c r="AI113" s="1030"/>
      <c r="AJ113" s="1031"/>
      <c r="AK113" s="1032">
        <v>744031</v>
      </c>
      <c r="AL113" s="1030"/>
      <c r="AM113" s="1030"/>
      <c r="AN113" s="1030"/>
      <c r="AO113" s="1031"/>
      <c r="AP113" s="1033">
        <v>7.3</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2240557</v>
      </c>
      <c r="BR113" s="1016"/>
      <c r="BS113" s="1016"/>
      <c r="BT113" s="1016"/>
      <c r="BU113" s="1016"/>
      <c r="BV113" s="1016">
        <v>2188521</v>
      </c>
      <c r="BW113" s="1016"/>
      <c r="BX113" s="1016"/>
      <c r="BY113" s="1016"/>
      <c r="BZ113" s="1016"/>
      <c r="CA113" s="1016">
        <v>2041880</v>
      </c>
      <c r="CB113" s="1016"/>
      <c r="CC113" s="1016"/>
      <c r="CD113" s="1016"/>
      <c r="CE113" s="1016"/>
      <c r="CF113" s="1010">
        <v>20.2</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130</v>
      </c>
      <c r="DH113" s="1055"/>
      <c r="DI113" s="1055"/>
      <c r="DJ113" s="1055"/>
      <c r="DK113" s="1056"/>
      <c r="DL113" s="1057" t="s">
        <v>130</v>
      </c>
      <c r="DM113" s="1055"/>
      <c r="DN113" s="1055"/>
      <c r="DO113" s="1055"/>
      <c r="DP113" s="1056"/>
      <c r="DQ113" s="1057" t="s">
        <v>130</v>
      </c>
      <c r="DR113" s="1055"/>
      <c r="DS113" s="1055"/>
      <c r="DT113" s="1055"/>
      <c r="DU113" s="1056"/>
      <c r="DV113" s="1058" t="s">
        <v>130</v>
      </c>
      <c r="DW113" s="1059"/>
      <c r="DX113" s="1059"/>
      <c r="DY113" s="1059"/>
      <c r="DZ113" s="1060"/>
    </row>
    <row r="114" spans="1:130" s="248"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109916</v>
      </c>
      <c r="AB114" s="1055"/>
      <c r="AC114" s="1055"/>
      <c r="AD114" s="1055"/>
      <c r="AE114" s="1056"/>
      <c r="AF114" s="1057">
        <v>107564</v>
      </c>
      <c r="AG114" s="1055"/>
      <c r="AH114" s="1055"/>
      <c r="AI114" s="1055"/>
      <c r="AJ114" s="1056"/>
      <c r="AK114" s="1057">
        <v>147308</v>
      </c>
      <c r="AL114" s="1055"/>
      <c r="AM114" s="1055"/>
      <c r="AN114" s="1055"/>
      <c r="AO114" s="1056"/>
      <c r="AP114" s="1058">
        <v>1.5</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1526970</v>
      </c>
      <c r="BR114" s="1016"/>
      <c r="BS114" s="1016"/>
      <c r="BT114" s="1016"/>
      <c r="BU114" s="1016"/>
      <c r="BV114" s="1016">
        <v>1379977</v>
      </c>
      <c r="BW114" s="1016"/>
      <c r="BX114" s="1016"/>
      <c r="BY114" s="1016"/>
      <c r="BZ114" s="1016"/>
      <c r="CA114" s="1016">
        <v>1241495</v>
      </c>
      <c r="CB114" s="1016"/>
      <c r="CC114" s="1016"/>
      <c r="CD114" s="1016"/>
      <c r="CE114" s="1016"/>
      <c r="CF114" s="1010">
        <v>12.3</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130</v>
      </c>
      <c r="DH114" s="1055"/>
      <c r="DI114" s="1055"/>
      <c r="DJ114" s="1055"/>
      <c r="DK114" s="1056"/>
      <c r="DL114" s="1057" t="s">
        <v>130</v>
      </c>
      <c r="DM114" s="1055"/>
      <c r="DN114" s="1055"/>
      <c r="DO114" s="1055"/>
      <c r="DP114" s="1056"/>
      <c r="DQ114" s="1057" t="s">
        <v>130</v>
      </c>
      <c r="DR114" s="1055"/>
      <c r="DS114" s="1055"/>
      <c r="DT114" s="1055"/>
      <c r="DU114" s="1056"/>
      <c r="DV114" s="1058" t="s">
        <v>130</v>
      </c>
      <c r="DW114" s="1059"/>
      <c r="DX114" s="1059"/>
      <c r="DY114" s="1059"/>
      <c r="DZ114" s="1060"/>
    </row>
    <row r="115" spans="1:130" s="248"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1510</v>
      </c>
      <c r="AB115" s="1030"/>
      <c r="AC115" s="1030"/>
      <c r="AD115" s="1030"/>
      <c r="AE115" s="1031"/>
      <c r="AF115" s="1032">
        <v>1489</v>
      </c>
      <c r="AG115" s="1030"/>
      <c r="AH115" s="1030"/>
      <c r="AI115" s="1030"/>
      <c r="AJ115" s="1031"/>
      <c r="AK115" s="1032">
        <v>1481</v>
      </c>
      <c r="AL115" s="1030"/>
      <c r="AM115" s="1030"/>
      <c r="AN115" s="1030"/>
      <c r="AO115" s="1031"/>
      <c r="AP115" s="1033">
        <v>0</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v>677000</v>
      </c>
      <c r="BR115" s="1016"/>
      <c r="BS115" s="1016"/>
      <c r="BT115" s="1016"/>
      <c r="BU115" s="1016"/>
      <c r="BV115" s="1016">
        <v>666000</v>
      </c>
      <c r="BW115" s="1016"/>
      <c r="BX115" s="1016"/>
      <c r="BY115" s="1016"/>
      <c r="BZ115" s="1016"/>
      <c r="CA115" s="1016">
        <v>656000</v>
      </c>
      <c r="CB115" s="1016"/>
      <c r="CC115" s="1016"/>
      <c r="CD115" s="1016"/>
      <c r="CE115" s="1016"/>
      <c r="CF115" s="1010">
        <v>6.5</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130</v>
      </c>
      <c r="DH115" s="1055"/>
      <c r="DI115" s="1055"/>
      <c r="DJ115" s="1055"/>
      <c r="DK115" s="1056"/>
      <c r="DL115" s="1057" t="s">
        <v>130</v>
      </c>
      <c r="DM115" s="1055"/>
      <c r="DN115" s="1055"/>
      <c r="DO115" s="1055"/>
      <c r="DP115" s="1056"/>
      <c r="DQ115" s="1057" t="s">
        <v>130</v>
      </c>
      <c r="DR115" s="1055"/>
      <c r="DS115" s="1055"/>
      <c r="DT115" s="1055"/>
      <c r="DU115" s="1056"/>
      <c r="DV115" s="1058" t="s">
        <v>130</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99</v>
      </c>
      <c r="AB116" s="1055"/>
      <c r="AC116" s="1055"/>
      <c r="AD116" s="1055"/>
      <c r="AE116" s="1056"/>
      <c r="AF116" s="1057">
        <v>118</v>
      </c>
      <c r="AG116" s="1055"/>
      <c r="AH116" s="1055"/>
      <c r="AI116" s="1055"/>
      <c r="AJ116" s="1056"/>
      <c r="AK116" s="1057">
        <v>54</v>
      </c>
      <c r="AL116" s="1055"/>
      <c r="AM116" s="1055"/>
      <c r="AN116" s="1055"/>
      <c r="AO116" s="1056"/>
      <c r="AP116" s="1058">
        <v>0</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130</v>
      </c>
      <c r="BW116" s="1016"/>
      <c r="BX116" s="1016"/>
      <c r="BY116" s="1016"/>
      <c r="BZ116" s="1016"/>
      <c r="CA116" s="1016" t="s">
        <v>130</v>
      </c>
      <c r="CB116" s="1016"/>
      <c r="CC116" s="1016"/>
      <c r="CD116" s="1016"/>
      <c r="CE116" s="1016"/>
      <c r="CF116" s="1010" t="s">
        <v>130</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130</v>
      </c>
      <c r="DM116" s="1055"/>
      <c r="DN116" s="1055"/>
      <c r="DO116" s="1055"/>
      <c r="DP116" s="1056"/>
      <c r="DQ116" s="1057" t="s">
        <v>130</v>
      </c>
      <c r="DR116" s="1055"/>
      <c r="DS116" s="1055"/>
      <c r="DT116" s="1055"/>
      <c r="DU116" s="1056"/>
      <c r="DV116" s="1058" t="s">
        <v>130</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3023122</v>
      </c>
      <c r="AB117" s="1073"/>
      <c r="AC117" s="1073"/>
      <c r="AD117" s="1073"/>
      <c r="AE117" s="1074"/>
      <c r="AF117" s="1075">
        <v>2904156</v>
      </c>
      <c r="AG117" s="1073"/>
      <c r="AH117" s="1073"/>
      <c r="AI117" s="1073"/>
      <c r="AJ117" s="1074"/>
      <c r="AK117" s="1075">
        <v>2832359</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130</v>
      </c>
      <c r="BW117" s="1016"/>
      <c r="BX117" s="1016"/>
      <c r="BY117" s="1016"/>
      <c r="BZ117" s="1016"/>
      <c r="CA117" s="1016" t="s">
        <v>130</v>
      </c>
      <c r="CB117" s="1016"/>
      <c r="CC117" s="1016"/>
      <c r="CD117" s="1016"/>
      <c r="CE117" s="1016"/>
      <c r="CF117" s="1010" t="s">
        <v>465</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130</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310</v>
      </c>
      <c r="AL118" s="981"/>
      <c r="AM118" s="981"/>
      <c r="AN118" s="981"/>
      <c r="AO118" s="982"/>
      <c r="AP118" s="1067" t="s">
        <v>437</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465</v>
      </c>
      <c r="BW118" s="1094"/>
      <c r="BX118" s="1094"/>
      <c r="BY118" s="1094"/>
      <c r="BZ118" s="1094"/>
      <c r="CA118" s="1094" t="s">
        <v>465</v>
      </c>
      <c r="CB118" s="1094"/>
      <c r="CC118" s="1094"/>
      <c r="CD118" s="1094"/>
      <c r="CE118" s="1094"/>
      <c r="CF118" s="1010" t="s">
        <v>130</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130</v>
      </c>
      <c r="DH118" s="1055"/>
      <c r="DI118" s="1055"/>
      <c r="DJ118" s="1055"/>
      <c r="DK118" s="1056"/>
      <c r="DL118" s="1057" t="s">
        <v>465</v>
      </c>
      <c r="DM118" s="1055"/>
      <c r="DN118" s="1055"/>
      <c r="DO118" s="1055"/>
      <c r="DP118" s="1056"/>
      <c r="DQ118" s="1057" t="s">
        <v>130</v>
      </c>
      <c r="DR118" s="1055"/>
      <c r="DS118" s="1055"/>
      <c r="DT118" s="1055"/>
      <c r="DU118" s="1056"/>
      <c r="DV118" s="1058" t="s">
        <v>465</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465</v>
      </c>
      <c r="AB119" s="988"/>
      <c r="AC119" s="988"/>
      <c r="AD119" s="988"/>
      <c r="AE119" s="989"/>
      <c r="AF119" s="990" t="s">
        <v>130</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469</v>
      </c>
      <c r="BP119" s="1102"/>
      <c r="BQ119" s="1093">
        <v>32316558</v>
      </c>
      <c r="BR119" s="1094"/>
      <c r="BS119" s="1094"/>
      <c r="BT119" s="1094"/>
      <c r="BU119" s="1094"/>
      <c r="BV119" s="1094">
        <v>31273870</v>
      </c>
      <c r="BW119" s="1094"/>
      <c r="BX119" s="1094"/>
      <c r="BY119" s="1094"/>
      <c r="BZ119" s="1094"/>
      <c r="CA119" s="1094">
        <v>30796561</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3723</v>
      </c>
      <c r="DH119" s="1080"/>
      <c r="DI119" s="1080"/>
      <c r="DJ119" s="1080"/>
      <c r="DK119" s="1081"/>
      <c r="DL119" s="1079">
        <v>2232</v>
      </c>
      <c r="DM119" s="1080"/>
      <c r="DN119" s="1080"/>
      <c r="DO119" s="1080"/>
      <c r="DP119" s="1081"/>
      <c r="DQ119" s="1079">
        <v>741</v>
      </c>
      <c r="DR119" s="1080"/>
      <c r="DS119" s="1080"/>
      <c r="DT119" s="1080"/>
      <c r="DU119" s="1081"/>
      <c r="DV119" s="1082">
        <v>0</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465</v>
      </c>
      <c r="AB120" s="1055"/>
      <c r="AC120" s="1055"/>
      <c r="AD120" s="1055"/>
      <c r="AE120" s="1056"/>
      <c r="AF120" s="1057" t="s">
        <v>130</v>
      </c>
      <c r="AG120" s="1055"/>
      <c r="AH120" s="1055"/>
      <c r="AI120" s="1055"/>
      <c r="AJ120" s="1056"/>
      <c r="AK120" s="1057" t="s">
        <v>465</v>
      </c>
      <c r="AL120" s="1055"/>
      <c r="AM120" s="1055"/>
      <c r="AN120" s="1055"/>
      <c r="AO120" s="1056"/>
      <c r="AP120" s="1058" t="s">
        <v>130</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2647517</v>
      </c>
      <c r="BR120" s="1023"/>
      <c r="BS120" s="1023"/>
      <c r="BT120" s="1023"/>
      <c r="BU120" s="1023"/>
      <c r="BV120" s="1023">
        <v>3213847</v>
      </c>
      <c r="BW120" s="1023"/>
      <c r="BX120" s="1023"/>
      <c r="BY120" s="1023"/>
      <c r="BZ120" s="1023"/>
      <c r="CA120" s="1023">
        <v>3971112</v>
      </c>
      <c r="CB120" s="1023"/>
      <c r="CC120" s="1023"/>
      <c r="CD120" s="1023"/>
      <c r="CE120" s="1023"/>
      <c r="CF120" s="1037">
        <v>39.200000000000003</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4398333</v>
      </c>
      <c r="DH120" s="1023"/>
      <c r="DI120" s="1023"/>
      <c r="DJ120" s="1023"/>
      <c r="DK120" s="1023"/>
      <c r="DL120" s="1023">
        <v>4456507</v>
      </c>
      <c r="DM120" s="1023"/>
      <c r="DN120" s="1023"/>
      <c r="DO120" s="1023"/>
      <c r="DP120" s="1023"/>
      <c r="DQ120" s="1023">
        <v>4583713</v>
      </c>
      <c r="DR120" s="1023"/>
      <c r="DS120" s="1023"/>
      <c r="DT120" s="1023"/>
      <c r="DU120" s="1023"/>
      <c r="DV120" s="1024">
        <v>45.3</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130</v>
      </c>
      <c r="AB121" s="1055"/>
      <c r="AC121" s="1055"/>
      <c r="AD121" s="1055"/>
      <c r="AE121" s="1056"/>
      <c r="AF121" s="1057" t="s">
        <v>465</v>
      </c>
      <c r="AG121" s="1055"/>
      <c r="AH121" s="1055"/>
      <c r="AI121" s="1055"/>
      <c r="AJ121" s="1056"/>
      <c r="AK121" s="1057" t="s">
        <v>465</v>
      </c>
      <c r="AL121" s="1055"/>
      <c r="AM121" s="1055"/>
      <c r="AN121" s="1055"/>
      <c r="AO121" s="1056"/>
      <c r="AP121" s="1058" t="s">
        <v>130</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3282864</v>
      </c>
      <c r="BR121" s="1016"/>
      <c r="BS121" s="1016"/>
      <c r="BT121" s="1016"/>
      <c r="BU121" s="1016"/>
      <c r="BV121" s="1016">
        <v>3606520</v>
      </c>
      <c r="BW121" s="1016"/>
      <c r="BX121" s="1016"/>
      <c r="BY121" s="1016"/>
      <c r="BZ121" s="1016"/>
      <c r="CA121" s="1016">
        <v>3483694</v>
      </c>
      <c r="CB121" s="1016"/>
      <c r="CC121" s="1016"/>
      <c r="CD121" s="1016"/>
      <c r="CE121" s="1016"/>
      <c r="CF121" s="1010">
        <v>34.4</v>
      </c>
      <c r="CG121" s="1011"/>
      <c r="CH121" s="1011"/>
      <c r="CI121" s="1011"/>
      <c r="CJ121" s="1011"/>
      <c r="CK121" s="1106"/>
      <c r="CL121" s="1107"/>
      <c r="CM121" s="1107"/>
      <c r="CN121" s="1107"/>
      <c r="CO121" s="1108"/>
      <c r="CP121" s="1116" t="s">
        <v>154</v>
      </c>
      <c r="CQ121" s="1117"/>
      <c r="CR121" s="1117"/>
      <c r="CS121" s="1117"/>
      <c r="CT121" s="1117"/>
      <c r="CU121" s="1117"/>
      <c r="CV121" s="1117"/>
      <c r="CW121" s="1117"/>
      <c r="CX121" s="1117"/>
      <c r="CY121" s="1117"/>
      <c r="CZ121" s="1117"/>
      <c r="DA121" s="1117"/>
      <c r="DB121" s="1117"/>
      <c r="DC121" s="1117"/>
      <c r="DD121" s="1117"/>
      <c r="DE121" s="1117"/>
      <c r="DF121" s="1118"/>
      <c r="DG121" s="1015">
        <v>4517039</v>
      </c>
      <c r="DH121" s="1016"/>
      <c r="DI121" s="1016"/>
      <c r="DJ121" s="1016"/>
      <c r="DK121" s="1016"/>
      <c r="DL121" s="1016">
        <v>4318069</v>
      </c>
      <c r="DM121" s="1016"/>
      <c r="DN121" s="1016"/>
      <c r="DO121" s="1016"/>
      <c r="DP121" s="1016"/>
      <c r="DQ121" s="1016">
        <v>4458658</v>
      </c>
      <c r="DR121" s="1016"/>
      <c r="DS121" s="1016"/>
      <c r="DT121" s="1016"/>
      <c r="DU121" s="1016"/>
      <c r="DV121" s="1017">
        <v>44</v>
      </c>
      <c r="DW121" s="1017"/>
      <c r="DX121" s="1017"/>
      <c r="DY121" s="1017"/>
      <c r="DZ121" s="1018"/>
    </row>
    <row r="122" spans="1:130" s="248"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465</v>
      </c>
      <c r="AL122" s="1055"/>
      <c r="AM122" s="1055"/>
      <c r="AN122" s="1055"/>
      <c r="AO122" s="1056"/>
      <c r="AP122" s="1058" t="s">
        <v>130</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17710688</v>
      </c>
      <c r="BR122" s="1094"/>
      <c r="BS122" s="1094"/>
      <c r="BT122" s="1094"/>
      <c r="BU122" s="1094"/>
      <c r="BV122" s="1094">
        <v>17006233</v>
      </c>
      <c r="BW122" s="1094"/>
      <c r="BX122" s="1094"/>
      <c r="BY122" s="1094"/>
      <c r="BZ122" s="1094"/>
      <c r="CA122" s="1094">
        <v>16433978</v>
      </c>
      <c r="CB122" s="1094"/>
      <c r="CC122" s="1094"/>
      <c r="CD122" s="1094"/>
      <c r="CE122" s="1094"/>
      <c r="CF122" s="1114">
        <v>162.30000000000001</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t="s">
        <v>130</v>
      </c>
      <c r="DH122" s="1016"/>
      <c r="DI122" s="1016"/>
      <c r="DJ122" s="1016"/>
      <c r="DK122" s="1016"/>
      <c r="DL122" s="1016" t="s">
        <v>130</v>
      </c>
      <c r="DM122" s="1016"/>
      <c r="DN122" s="1016"/>
      <c r="DO122" s="1016"/>
      <c r="DP122" s="1016"/>
      <c r="DQ122" s="1016" t="s">
        <v>130</v>
      </c>
      <c r="DR122" s="1016"/>
      <c r="DS122" s="1016"/>
      <c r="DT122" s="1016"/>
      <c r="DU122" s="1016"/>
      <c r="DV122" s="1017" t="s">
        <v>130</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130</v>
      </c>
      <c r="AB123" s="1055"/>
      <c r="AC123" s="1055"/>
      <c r="AD123" s="1055"/>
      <c r="AE123" s="1056"/>
      <c r="AF123" s="1057" t="s">
        <v>130</v>
      </c>
      <c r="AG123" s="1055"/>
      <c r="AH123" s="1055"/>
      <c r="AI123" s="1055"/>
      <c r="AJ123" s="1056"/>
      <c r="AK123" s="1057" t="s">
        <v>130</v>
      </c>
      <c r="AL123" s="1055"/>
      <c r="AM123" s="1055"/>
      <c r="AN123" s="1055"/>
      <c r="AO123" s="1056"/>
      <c r="AP123" s="1058" t="s">
        <v>130</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478</v>
      </c>
      <c r="BP123" s="1102"/>
      <c r="BQ123" s="1161">
        <v>23641069</v>
      </c>
      <c r="BR123" s="1162"/>
      <c r="BS123" s="1162"/>
      <c r="BT123" s="1162"/>
      <c r="BU123" s="1162"/>
      <c r="BV123" s="1162">
        <v>23826600</v>
      </c>
      <c r="BW123" s="1162"/>
      <c r="BX123" s="1162"/>
      <c r="BY123" s="1162"/>
      <c r="BZ123" s="1162"/>
      <c r="CA123" s="1162">
        <v>23888784</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t="s">
        <v>130</v>
      </c>
      <c r="DM123" s="1055"/>
      <c r="DN123" s="1055"/>
      <c r="DO123" s="1055"/>
      <c r="DP123" s="1056"/>
      <c r="DQ123" s="1057" t="s">
        <v>130</v>
      </c>
      <c r="DR123" s="1055"/>
      <c r="DS123" s="1055"/>
      <c r="DT123" s="1055"/>
      <c r="DU123" s="1056"/>
      <c r="DV123" s="1058" t="s">
        <v>130</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130</v>
      </c>
      <c r="AG124" s="1055"/>
      <c r="AH124" s="1055"/>
      <c r="AI124" s="1055"/>
      <c r="AJ124" s="1056"/>
      <c r="AK124" s="1057" t="s">
        <v>130</v>
      </c>
      <c r="AL124" s="1055"/>
      <c r="AM124" s="1055"/>
      <c r="AN124" s="1055"/>
      <c r="AO124" s="1056"/>
      <c r="AP124" s="1058" t="s">
        <v>130</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88.2</v>
      </c>
      <c r="BR124" s="1124"/>
      <c r="BS124" s="1124"/>
      <c r="BT124" s="1124"/>
      <c r="BU124" s="1124"/>
      <c r="BV124" s="1124">
        <v>75.3</v>
      </c>
      <c r="BW124" s="1124"/>
      <c r="BX124" s="1124"/>
      <c r="BY124" s="1124"/>
      <c r="BZ124" s="1124"/>
      <c r="CA124" s="1124">
        <v>68.2</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482</v>
      </c>
      <c r="DH124" s="1080"/>
      <c r="DI124" s="1080"/>
      <c r="DJ124" s="1080"/>
      <c r="DK124" s="1081"/>
      <c r="DL124" s="1079" t="s">
        <v>483</v>
      </c>
      <c r="DM124" s="1080"/>
      <c r="DN124" s="1080"/>
      <c r="DO124" s="1080"/>
      <c r="DP124" s="1081"/>
      <c r="DQ124" s="1079" t="s">
        <v>484</v>
      </c>
      <c r="DR124" s="1080"/>
      <c r="DS124" s="1080"/>
      <c r="DT124" s="1080"/>
      <c r="DU124" s="1081"/>
      <c r="DV124" s="1082" t="s">
        <v>483</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485</v>
      </c>
      <c r="AB125" s="1055"/>
      <c r="AC125" s="1055"/>
      <c r="AD125" s="1055"/>
      <c r="AE125" s="1056"/>
      <c r="AF125" s="1057" t="s">
        <v>486</v>
      </c>
      <c r="AG125" s="1055"/>
      <c r="AH125" s="1055"/>
      <c r="AI125" s="1055"/>
      <c r="AJ125" s="1056"/>
      <c r="AK125" s="1057" t="s">
        <v>483</v>
      </c>
      <c r="AL125" s="1055"/>
      <c r="AM125" s="1055"/>
      <c r="AN125" s="1055"/>
      <c r="AO125" s="1056"/>
      <c r="AP125" s="1058" t="s">
        <v>483</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487</v>
      </c>
      <c r="CL125" s="1104"/>
      <c r="CM125" s="1104"/>
      <c r="CN125" s="1104"/>
      <c r="CO125" s="1105"/>
      <c r="CP125" s="1036" t="s">
        <v>488</v>
      </c>
      <c r="CQ125" s="985"/>
      <c r="CR125" s="985"/>
      <c r="CS125" s="985"/>
      <c r="CT125" s="985"/>
      <c r="CU125" s="985"/>
      <c r="CV125" s="985"/>
      <c r="CW125" s="985"/>
      <c r="CX125" s="985"/>
      <c r="CY125" s="985"/>
      <c r="CZ125" s="985"/>
      <c r="DA125" s="985"/>
      <c r="DB125" s="985"/>
      <c r="DC125" s="985"/>
      <c r="DD125" s="985"/>
      <c r="DE125" s="985"/>
      <c r="DF125" s="986"/>
      <c r="DG125" s="1022" t="s">
        <v>483</v>
      </c>
      <c r="DH125" s="1023"/>
      <c r="DI125" s="1023"/>
      <c r="DJ125" s="1023"/>
      <c r="DK125" s="1023"/>
      <c r="DL125" s="1023" t="s">
        <v>483</v>
      </c>
      <c r="DM125" s="1023"/>
      <c r="DN125" s="1023"/>
      <c r="DO125" s="1023"/>
      <c r="DP125" s="1023"/>
      <c r="DQ125" s="1023" t="s">
        <v>483</v>
      </c>
      <c r="DR125" s="1023"/>
      <c r="DS125" s="1023"/>
      <c r="DT125" s="1023"/>
      <c r="DU125" s="1023"/>
      <c r="DV125" s="1024" t="s">
        <v>484</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1510</v>
      </c>
      <c r="AB126" s="1055"/>
      <c r="AC126" s="1055"/>
      <c r="AD126" s="1055"/>
      <c r="AE126" s="1056"/>
      <c r="AF126" s="1057">
        <v>1489</v>
      </c>
      <c r="AG126" s="1055"/>
      <c r="AH126" s="1055"/>
      <c r="AI126" s="1055"/>
      <c r="AJ126" s="1056"/>
      <c r="AK126" s="1057">
        <v>1481</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484</v>
      </c>
      <c r="DH126" s="1016"/>
      <c r="DI126" s="1016"/>
      <c r="DJ126" s="1016"/>
      <c r="DK126" s="1016"/>
      <c r="DL126" s="1016" t="s">
        <v>483</v>
      </c>
      <c r="DM126" s="1016"/>
      <c r="DN126" s="1016"/>
      <c r="DO126" s="1016"/>
      <c r="DP126" s="1016"/>
      <c r="DQ126" s="1016" t="s">
        <v>483</v>
      </c>
      <c r="DR126" s="1016"/>
      <c r="DS126" s="1016"/>
      <c r="DT126" s="1016"/>
      <c r="DU126" s="1016"/>
      <c r="DV126" s="1017" t="s">
        <v>483</v>
      </c>
      <c r="DW126" s="1017"/>
      <c r="DX126" s="1017"/>
      <c r="DY126" s="1017"/>
      <c r="DZ126" s="1018"/>
    </row>
    <row r="127" spans="1:130" s="248" customFormat="1" ht="26.25" customHeight="1" x14ac:dyDescent="0.15">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483</v>
      </c>
      <c r="AB127" s="1055"/>
      <c r="AC127" s="1055"/>
      <c r="AD127" s="1055"/>
      <c r="AE127" s="1056"/>
      <c r="AF127" s="1057" t="s">
        <v>483</v>
      </c>
      <c r="AG127" s="1055"/>
      <c r="AH127" s="1055"/>
      <c r="AI127" s="1055"/>
      <c r="AJ127" s="1056"/>
      <c r="AK127" s="1057" t="s">
        <v>491</v>
      </c>
      <c r="AL127" s="1055"/>
      <c r="AM127" s="1055"/>
      <c r="AN127" s="1055"/>
      <c r="AO127" s="1056"/>
      <c r="AP127" s="1058" t="s">
        <v>483</v>
      </c>
      <c r="AQ127" s="1059"/>
      <c r="AR127" s="1059"/>
      <c r="AS127" s="1059"/>
      <c r="AT127" s="1060"/>
      <c r="AU127" s="284"/>
      <c r="AV127" s="284"/>
      <c r="AW127" s="284"/>
      <c r="AX127" s="1128" t="s">
        <v>492</v>
      </c>
      <c r="AY127" s="1129"/>
      <c r="AZ127" s="1129"/>
      <c r="BA127" s="1129"/>
      <c r="BB127" s="1129"/>
      <c r="BC127" s="1129"/>
      <c r="BD127" s="1129"/>
      <c r="BE127" s="1130"/>
      <c r="BF127" s="1131" t="s">
        <v>493</v>
      </c>
      <c r="BG127" s="1129"/>
      <c r="BH127" s="1129"/>
      <c r="BI127" s="1129"/>
      <c r="BJ127" s="1129"/>
      <c r="BK127" s="1129"/>
      <c r="BL127" s="1130"/>
      <c r="BM127" s="1131" t="s">
        <v>494</v>
      </c>
      <c r="BN127" s="1129"/>
      <c r="BO127" s="1129"/>
      <c r="BP127" s="1129"/>
      <c r="BQ127" s="1129"/>
      <c r="BR127" s="1129"/>
      <c r="BS127" s="1130"/>
      <c r="BT127" s="1131" t="s">
        <v>495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496</v>
      </c>
      <c r="CQ127" s="1046"/>
      <c r="CR127" s="1046"/>
      <c r="CS127" s="1046"/>
      <c r="CT127" s="1046"/>
      <c r="CU127" s="1046"/>
      <c r="CV127" s="1046"/>
      <c r="CW127" s="1046"/>
      <c r="CX127" s="1046"/>
      <c r="CY127" s="1046"/>
      <c r="CZ127" s="1046"/>
      <c r="DA127" s="1046"/>
      <c r="DB127" s="1046"/>
      <c r="DC127" s="1046"/>
      <c r="DD127" s="1046"/>
      <c r="DE127" s="1046"/>
      <c r="DF127" s="1047"/>
      <c r="DG127" s="1015" t="s">
        <v>483</v>
      </c>
      <c r="DH127" s="1016"/>
      <c r="DI127" s="1016"/>
      <c r="DJ127" s="1016"/>
      <c r="DK127" s="1016"/>
      <c r="DL127" s="1016" t="s">
        <v>483</v>
      </c>
      <c r="DM127" s="1016"/>
      <c r="DN127" s="1016"/>
      <c r="DO127" s="1016"/>
      <c r="DP127" s="1016"/>
      <c r="DQ127" s="1016" t="s">
        <v>485</v>
      </c>
      <c r="DR127" s="1016"/>
      <c r="DS127" s="1016"/>
      <c r="DT127" s="1016"/>
      <c r="DU127" s="1016"/>
      <c r="DV127" s="1017" t="s">
        <v>483</v>
      </c>
      <c r="DW127" s="1017"/>
      <c r="DX127" s="1017"/>
      <c r="DY127" s="1017"/>
      <c r="DZ127" s="1018"/>
    </row>
    <row r="128" spans="1:130" s="248" customFormat="1" ht="26.25" customHeight="1" thickBot="1" x14ac:dyDescent="0.2">
      <c r="A128" s="1139" t="s">
        <v>497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498</v>
      </c>
      <c r="X128" s="1141"/>
      <c r="Y128" s="1141"/>
      <c r="Z128" s="1142"/>
      <c r="AA128" s="1143">
        <v>424648</v>
      </c>
      <c r="AB128" s="1144"/>
      <c r="AC128" s="1144"/>
      <c r="AD128" s="1144"/>
      <c r="AE128" s="1145"/>
      <c r="AF128" s="1146">
        <v>445061</v>
      </c>
      <c r="AG128" s="1144"/>
      <c r="AH128" s="1144"/>
      <c r="AI128" s="1144"/>
      <c r="AJ128" s="1145"/>
      <c r="AK128" s="1146">
        <v>427975</v>
      </c>
      <c r="AL128" s="1144"/>
      <c r="AM128" s="1144"/>
      <c r="AN128" s="1144"/>
      <c r="AO128" s="1145"/>
      <c r="AP128" s="1147"/>
      <c r="AQ128" s="1148"/>
      <c r="AR128" s="1148"/>
      <c r="AS128" s="1148"/>
      <c r="AT128" s="1149"/>
      <c r="AU128" s="284"/>
      <c r="AV128" s="284"/>
      <c r="AW128" s="284"/>
      <c r="AX128" s="984" t="s">
        <v>499</v>
      </c>
      <c r="AY128" s="985"/>
      <c r="AZ128" s="985"/>
      <c r="BA128" s="985"/>
      <c r="BB128" s="985"/>
      <c r="BC128" s="985"/>
      <c r="BD128" s="985"/>
      <c r="BE128" s="986"/>
      <c r="BF128" s="1150" t="s">
        <v>483</v>
      </c>
      <c r="BG128" s="1151"/>
      <c r="BH128" s="1151"/>
      <c r="BI128" s="1151"/>
      <c r="BJ128" s="1151"/>
      <c r="BK128" s="1151"/>
      <c r="BL128" s="1152"/>
      <c r="BM128" s="1150">
        <v>13.1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500</v>
      </c>
      <c r="CQ128" s="1133"/>
      <c r="CR128" s="1133"/>
      <c r="CS128" s="1133"/>
      <c r="CT128" s="1133"/>
      <c r="CU128" s="1133"/>
      <c r="CV128" s="1133"/>
      <c r="CW128" s="1133"/>
      <c r="CX128" s="1133"/>
      <c r="CY128" s="1133"/>
      <c r="CZ128" s="1133"/>
      <c r="DA128" s="1133"/>
      <c r="DB128" s="1133"/>
      <c r="DC128" s="1133"/>
      <c r="DD128" s="1133"/>
      <c r="DE128" s="1133"/>
      <c r="DF128" s="1134"/>
      <c r="DG128" s="1135">
        <v>677000</v>
      </c>
      <c r="DH128" s="1136"/>
      <c r="DI128" s="1136"/>
      <c r="DJ128" s="1136"/>
      <c r="DK128" s="1136"/>
      <c r="DL128" s="1136">
        <v>666000</v>
      </c>
      <c r="DM128" s="1136"/>
      <c r="DN128" s="1136"/>
      <c r="DO128" s="1136"/>
      <c r="DP128" s="1136"/>
      <c r="DQ128" s="1136">
        <v>656000</v>
      </c>
      <c r="DR128" s="1136"/>
      <c r="DS128" s="1136"/>
      <c r="DT128" s="1136"/>
      <c r="DU128" s="1136"/>
      <c r="DV128" s="1137">
        <v>6.5</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11454941</v>
      </c>
      <c r="AB129" s="1055"/>
      <c r="AC129" s="1055"/>
      <c r="AD129" s="1055"/>
      <c r="AE129" s="1056"/>
      <c r="AF129" s="1057">
        <v>11408245</v>
      </c>
      <c r="AG129" s="1055"/>
      <c r="AH129" s="1055"/>
      <c r="AI129" s="1055"/>
      <c r="AJ129" s="1056"/>
      <c r="AK129" s="1057">
        <v>11613265</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483</v>
      </c>
      <c r="BG129" s="1165"/>
      <c r="BH129" s="1165"/>
      <c r="BI129" s="1165"/>
      <c r="BJ129" s="1165"/>
      <c r="BK129" s="1165"/>
      <c r="BL129" s="1166"/>
      <c r="BM129" s="1164">
        <v>18.100000000000001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504</v>
      </c>
      <c r="X130" s="1170"/>
      <c r="Y130" s="1170"/>
      <c r="Z130" s="1171"/>
      <c r="AA130" s="1054">
        <v>1620566</v>
      </c>
      <c r="AB130" s="1055"/>
      <c r="AC130" s="1055"/>
      <c r="AD130" s="1055"/>
      <c r="AE130" s="1056"/>
      <c r="AF130" s="1057">
        <v>1524407</v>
      </c>
      <c r="AG130" s="1055"/>
      <c r="AH130" s="1055"/>
      <c r="AI130" s="1055"/>
      <c r="AJ130" s="1056"/>
      <c r="AK130" s="1057">
        <v>1489209</v>
      </c>
      <c r="AL130" s="1055"/>
      <c r="AM130" s="1055"/>
      <c r="AN130" s="1055"/>
      <c r="AO130" s="1056"/>
      <c r="AP130" s="1172"/>
      <c r="AQ130" s="1173"/>
      <c r="AR130" s="1173"/>
      <c r="AS130" s="1173"/>
      <c r="AT130" s="1174"/>
      <c r="AU130" s="286"/>
      <c r="AV130" s="286"/>
      <c r="AW130" s="286"/>
      <c r="AX130" s="1163" t="s">
        <v>505</v>
      </c>
      <c r="AY130" s="1046"/>
      <c r="AZ130" s="1046"/>
      <c r="BA130" s="1046"/>
      <c r="BB130" s="1046"/>
      <c r="BC130" s="1046"/>
      <c r="BD130" s="1046"/>
      <c r="BE130" s="1047"/>
      <c r="BF130" s="1200">
        <v>9.4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506</v>
      </c>
      <c r="X131" s="1208"/>
      <c r="Y131" s="1208"/>
      <c r="Z131" s="1209"/>
      <c r="AA131" s="1101">
        <v>9834375</v>
      </c>
      <c r="AB131" s="1080"/>
      <c r="AC131" s="1080"/>
      <c r="AD131" s="1080"/>
      <c r="AE131" s="1081"/>
      <c r="AF131" s="1079">
        <v>9883838</v>
      </c>
      <c r="AG131" s="1080"/>
      <c r="AH131" s="1080"/>
      <c r="AI131" s="1080"/>
      <c r="AJ131" s="1081"/>
      <c r="AK131" s="1079">
        <v>10124056</v>
      </c>
      <c r="AL131" s="1080"/>
      <c r="AM131" s="1080"/>
      <c r="AN131" s="1080"/>
      <c r="AO131" s="1081"/>
      <c r="AP131" s="1210"/>
      <c r="AQ131" s="1211"/>
      <c r="AR131" s="1211"/>
      <c r="AS131" s="1211"/>
      <c r="AT131" s="1212"/>
      <c r="AU131" s="286"/>
      <c r="AV131" s="286"/>
      <c r="AW131" s="286"/>
      <c r="AX131" s="1182" t="s">
        <v>507</v>
      </c>
      <c r="AY131" s="1133"/>
      <c r="AZ131" s="1133"/>
      <c r="BA131" s="1133"/>
      <c r="BB131" s="1133"/>
      <c r="BC131" s="1133"/>
      <c r="BD131" s="1133"/>
      <c r="BE131" s="1134"/>
      <c r="BF131" s="1183">
        <v>68.2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509</v>
      </c>
      <c r="W132" s="1193"/>
      <c r="X132" s="1193"/>
      <c r="Y132" s="1193"/>
      <c r="Z132" s="1194"/>
      <c r="AA132" s="1195">
        <v>9.9437737530000003</v>
      </c>
      <c r="AB132" s="1196"/>
      <c r="AC132" s="1196"/>
      <c r="AD132" s="1196"/>
      <c r="AE132" s="1197"/>
      <c r="AF132" s="1198">
        <v>9.4567312819999998</v>
      </c>
      <c r="AG132" s="1196"/>
      <c r="AH132" s="1196"/>
      <c r="AI132" s="1196"/>
      <c r="AJ132" s="1197"/>
      <c r="AK132" s="1198">
        <v>9.0396082359999994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510</v>
      </c>
      <c r="W133" s="1176"/>
      <c r="X133" s="1176"/>
      <c r="Y133" s="1176"/>
      <c r="Z133" s="1177"/>
      <c r="AA133" s="1178">
        <v>10.199999999999999</v>
      </c>
      <c r="AB133" s="1179"/>
      <c r="AC133" s="1179"/>
      <c r="AD133" s="1179"/>
      <c r="AE133" s="1180"/>
      <c r="AF133" s="1178">
        <v>9.6999999999999993</v>
      </c>
      <c r="AG133" s="1179"/>
      <c r="AH133" s="1179"/>
      <c r="AI133" s="1179"/>
      <c r="AJ133" s="1180"/>
      <c r="AK133" s="1178">
        <v>9.4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2BexG2PvShRbu3NMkbHcoXZU9NRaVo7T7tCYU283HPFhaSMKfDmqQwavgqS/R/4rojqYZ9IWtaggyPBr1ctOg==" saltValue="fywSJFdrkswvlLqBGi3X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SjSBp2HBzV5doef00VWaRd9uqV/SuLN7OxkDglzWiNaqo7ho8lf0V+I9yGapi5X+UmV3gD78KcfUMOxDnJ16A==" saltValue="lq7Hb2QwpY2kCwDZ6X4g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LniAqkWxrFwykgKRX6q63kyVAv2pUMV0pKCvC+JqV8+5rgfeCPcXo2ygJjKpR9GOH2vVR7aKNsadpmNIwp8nQ==" saltValue="zhkWSA7uL+M4efWhvhuG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519</v>
      </c>
      <c r="AL9" s="1216"/>
      <c r="AM9" s="1216"/>
      <c r="AN9" s="1217"/>
      <c r="AO9" s="314">
        <v>3305627</v>
      </c>
      <c r="AP9" s="314">
        <v>84190</v>
      </c>
      <c r="AQ9" s="315">
        <v>93452</v>
      </c>
      <c r="AR9" s="316">
        <v>-9.9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520</v>
      </c>
      <c r="AL10" s="1216"/>
      <c r="AM10" s="1216"/>
      <c r="AN10" s="1217"/>
      <c r="AO10" s="317">
        <v>537026</v>
      </c>
      <c r="AP10" s="317">
        <v>13677</v>
      </c>
      <c r="AQ10" s="318">
        <v>10961</v>
      </c>
      <c r="AR10" s="319">
        <v>24.8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521</v>
      </c>
      <c r="AL11" s="1216"/>
      <c r="AM11" s="1216"/>
      <c r="AN11" s="1217"/>
      <c r="AO11" s="317" t="s">
        <v>522</v>
      </c>
      <c r="AP11" s="317" t="s">
        <v>522</v>
      </c>
      <c r="AQ11" s="318">
        <v>1243</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522</v>
      </c>
      <c r="AP12" s="317" t="s">
        <v>522</v>
      </c>
      <c r="AQ12" s="318">
        <v>0</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524</v>
      </c>
      <c r="AL13" s="1216"/>
      <c r="AM13" s="1216"/>
      <c r="AN13" s="1217"/>
      <c r="AO13" s="317">
        <v>295277</v>
      </c>
      <c r="AP13" s="317">
        <v>7520</v>
      </c>
      <c r="AQ13" s="318">
        <v>3934</v>
      </c>
      <c r="AR13" s="319">
        <v>91.2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525</v>
      </c>
      <c r="AL14" s="1216"/>
      <c r="AM14" s="1216"/>
      <c r="AN14" s="1217"/>
      <c r="AO14" s="317" t="s">
        <v>522</v>
      </c>
      <c r="AP14" s="317" t="s">
        <v>522</v>
      </c>
      <c r="AQ14" s="318">
        <v>2305</v>
      </c>
      <c r="AR14" s="319" t="s">
        <v>522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526</v>
      </c>
      <c r="AL15" s="1222"/>
      <c r="AM15" s="1222"/>
      <c r="AN15" s="1223"/>
      <c r="AO15" s="317">
        <v>-236718</v>
      </c>
      <c r="AP15" s="317">
        <v>-6029</v>
      </c>
      <c r="AQ15" s="318">
        <v>-6772</v>
      </c>
      <c r="AR15" s="319">
        <v>-11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3901212</v>
      </c>
      <c r="AP16" s="317">
        <v>99358</v>
      </c>
      <c r="AQ16" s="318">
        <v>105123</v>
      </c>
      <c r="AR16" s="319">
        <v>-5.5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531</v>
      </c>
      <c r="AL21" s="1225"/>
      <c r="AM21" s="1225"/>
      <c r="AN21" s="1226"/>
      <c r="AO21" s="330">
        <v>8.33</v>
      </c>
      <c r="AP21" s="331">
        <v>9.61</v>
      </c>
      <c r="AQ21" s="332">
        <v>-1.28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532</v>
      </c>
      <c r="AL22" s="1225"/>
      <c r="AM22" s="1225"/>
      <c r="AN22" s="1226"/>
      <c r="AO22" s="335">
        <v>97.9</v>
      </c>
      <c r="AP22" s="336">
        <v>97.3</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536</v>
      </c>
      <c r="AL32" s="1219"/>
      <c r="AM32" s="1219"/>
      <c r="AN32" s="1220"/>
      <c r="AO32" s="345">
        <v>1939485</v>
      </c>
      <c r="AP32" s="345">
        <v>49396</v>
      </c>
      <c r="AQ32" s="346">
        <v>59783</v>
      </c>
      <c r="AR32" s="347">
        <v>-17.399999999999999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537</v>
      </c>
      <c r="AL33" s="1219"/>
      <c r="AM33" s="1219"/>
      <c r="AN33" s="122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538</v>
      </c>
      <c r="AL34" s="1219"/>
      <c r="AM34" s="1219"/>
      <c r="AN34" s="1220"/>
      <c r="AO34" s="345" t="s">
        <v>522</v>
      </c>
      <c r="AP34" s="345" t="s">
        <v>522</v>
      </c>
      <c r="AQ34" s="346">
        <v>3</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539</v>
      </c>
      <c r="AL35" s="1219"/>
      <c r="AM35" s="1219"/>
      <c r="AN35" s="1220"/>
      <c r="AO35" s="345">
        <v>744031</v>
      </c>
      <c r="AP35" s="345">
        <v>18949</v>
      </c>
      <c r="AQ35" s="346">
        <v>17197</v>
      </c>
      <c r="AR35" s="347">
        <v>10.199999999999999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540</v>
      </c>
      <c r="AL36" s="1219"/>
      <c r="AM36" s="1219"/>
      <c r="AN36" s="1220"/>
      <c r="AO36" s="345">
        <v>147308</v>
      </c>
      <c r="AP36" s="345">
        <v>3752</v>
      </c>
      <c r="AQ36" s="346">
        <v>2470</v>
      </c>
      <c r="AR36" s="347">
        <v>51.9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541</v>
      </c>
      <c r="AL37" s="1219"/>
      <c r="AM37" s="1219"/>
      <c r="AN37" s="1220"/>
      <c r="AO37" s="345">
        <v>1481</v>
      </c>
      <c r="AP37" s="345">
        <v>38</v>
      </c>
      <c r="AQ37" s="346">
        <v>386</v>
      </c>
      <c r="AR37" s="347">
        <v>-90.2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542</v>
      </c>
      <c r="AL38" s="1228"/>
      <c r="AM38" s="1228"/>
      <c r="AN38" s="1229"/>
      <c r="AO38" s="348">
        <v>54</v>
      </c>
      <c r="AP38" s="348">
        <v>1</v>
      </c>
      <c r="AQ38" s="349">
        <v>2</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543</v>
      </c>
      <c r="AL39" s="1228"/>
      <c r="AM39" s="1228"/>
      <c r="AN39" s="1229"/>
      <c r="AO39" s="345">
        <v>-427975</v>
      </c>
      <c r="AP39" s="345">
        <v>-10900</v>
      </c>
      <c r="AQ39" s="346">
        <v>-5644</v>
      </c>
      <c r="AR39" s="347">
        <v>93.1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544</v>
      </c>
      <c r="AL40" s="1219"/>
      <c r="AM40" s="1219"/>
      <c r="AN40" s="1220"/>
      <c r="AO40" s="345">
        <v>-1489209</v>
      </c>
      <c r="AP40" s="345">
        <v>-37928</v>
      </c>
      <c r="AQ40" s="346">
        <v>-52018</v>
      </c>
      <c r="AR40" s="347">
        <v>-27.1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915175</v>
      </c>
      <c r="AP41" s="345">
        <v>23308</v>
      </c>
      <c r="AQ41" s="346">
        <v>22179</v>
      </c>
      <c r="AR41" s="347">
        <v>5.0999999999999996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514</v>
      </c>
      <c r="AN49" s="1235" t="s">
        <v>548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1775564</v>
      </c>
      <c r="AN51" s="367">
        <v>43053</v>
      </c>
      <c r="AO51" s="368">
        <v>-22.9</v>
      </c>
      <c r="AP51" s="369">
        <v>66954</v>
      </c>
      <c r="AQ51" s="370">
        <v>-21.7</v>
      </c>
      <c r="AR51" s="371">
        <v>-1.2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896339</v>
      </c>
      <c r="AN52" s="375">
        <v>21734</v>
      </c>
      <c r="AO52" s="376">
        <v>97.2</v>
      </c>
      <c r="AP52" s="377">
        <v>37305</v>
      </c>
      <c r="AQ52" s="378">
        <v>-15.9</v>
      </c>
      <c r="AR52" s="379">
        <v>113.1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1279859</v>
      </c>
      <c r="AN53" s="367">
        <v>31336</v>
      </c>
      <c r="AO53" s="368">
        <v>-27.2</v>
      </c>
      <c r="AP53" s="369">
        <v>72656</v>
      </c>
      <c r="AQ53" s="370">
        <v>8.5</v>
      </c>
      <c r="AR53" s="371">
        <v>-35.700000000000003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257275</v>
      </c>
      <c r="AN54" s="375">
        <v>6299</v>
      </c>
      <c r="AO54" s="376">
        <v>-71</v>
      </c>
      <c r="AP54" s="377">
        <v>36448</v>
      </c>
      <c r="AQ54" s="378">
        <v>-2.2999999999999998</v>
      </c>
      <c r="AR54" s="379">
        <v>-68.7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1249206</v>
      </c>
      <c r="AN55" s="367">
        <v>30948</v>
      </c>
      <c r="AO55" s="368">
        <v>-1.2</v>
      </c>
      <c r="AP55" s="369">
        <v>65080</v>
      </c>
      <c r="AQ55" s="370">
        <v>-10.4</v>
      </c>
      <c r="AR55" s="371">
        <v>9.1999999999999993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457997</v>
      </c>
      <c r="AN56" s="375">
        <v>11346</v>
      </c>
      <c r="AO56" s="376">
        <v>80.099999999999994</v>
      </c>
      <c r="AP56" s="377">
        <v>38201</v>
      </c>
      <c r="AQ56" s="378">
        <v>4.8</v>
      </c>
      <c r="AR56" s="379">
        <v>75.3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1273885</v>
      </c>
      <c r="AN57" s="367">
        <v>31958</v>
      </c>
      <c r="AO57" s="368">
        <v>3.3</v>
      </c>
      <c r="AP57" s="369">
        <v>79288</v>
      </c>
      <c r="AQ57" s="370">
        <v>21.8</v>
      </c>
      <c r="AR57" s="371">
        <v>-18.5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235541</v>
      </c>
      <c r="AN58" s="375">
        <v>5909</v>
      </c>
      <c r="AO58" s="376">
        <v>-47.9</v>
      </c>
      <c r="AP58" s="377">
        <v>41870</v>
      </c>
      <c r="AQ58" s="378">
        <v>9.6</v>
      </c>
      <c r="AR58" s="379">
        <v>-57.5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1185730</v>
      </c>
      <c r="AN59" s="367">
        <v>30199</v>
      </c>
      <c r="AO59" s="368">
        <v>-5.5</v>
      </c>
      <c r="AP59" s="369">
        <v>84962</v>
      </c>
      <c r="AQ59" s="370">
        <v>7.2</v>
      </c>
      <c r="AR59" s="371">
        <v>-12.7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499742</v>
      </c>
      <c r="AN60" s="375">
        <v>12728</v>
      </c>
      <c r="AO60" s="376">
        <v>115.4</v>
      </c>
      <c r="AP60" s="377">
        <v>42793</v>
      </c>
      <c r="AQ60" s="378">
        <v>2.2000000000000002</v>
      </c>
      <c r="AR60" s="379">
        <v>113.2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1352849</v>
      </c>
      <c r="AN61" s="382">
        <v>33499</v>
      </c>
      <c r="AO61" s="383">
        <v>-10.7</v>
      </c>
      <c r="AP61" s="384">
        <v>73788</v>
      </c>
      <c r="AQ61" s="385">
        <v>1.1000000000000001</v>
      </c>
      <c r="AR61" s="371">
        <v>-11.8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469379</v>
      </c>
      <c r="AN62" s="375">
        <v>11603</v>
      </c>
      <c r="AO62" s="376">
        <v>34.799999999999997</v>
      </c>
      <c r="AP62" s="377">
        <v>39323</v>
      </c>
      <c r="AQ62" s="378">
        <v>-0.3</v>
      </c>
      <c r="AR62" s="379">
        <v>35.1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vCOol1W4EJef79S/DBajbVNfFwXQDAgJo+Yt/PzcIOGw8oN6BPfVcVkz1BhsZV4NZgpQ9Vc/JgzHjEeVQEEHA==" saltValue="1kjm57UQ7jZNA86OdgYrl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P1oUUjsKfLT7MpcRNjxo+UyJCHBUtIwYi9vsGbXnwoqrHu5nMb015zMrYbNcfBKbTbCbLUeOqr/nGOb+f4bApw==" saltValue="xurGyfiQPjd20wD5IeAO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FV07vvkweQ+Xj2BjPwc7L06+U463XP0+ZvNoNmG0Old8VfEEYWsCNQdq2hwRqlRir3S1E5v6NqMW++MDA9tHjw==" saltValue="N4QHP/URgJfWt2DMPIRe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8.6300000000000008</v>
      </c>
      <c r="G47" s="12">
        <v>8.8699999999999992</v>
      </c>
      <c r="H47" s="12">
        <v>9.07</v>
      </c>
      <c r="I47" s="12">
        <v>9.11</v>
      </c>
      <c r="J47" s="13">
        <v>8.9499999999999993</v>
      </c>
    </row>
    <row r="48" spans="2:10" ht="57.75" customHeight="1" x14ac:dyDescent="0.15">
      <c r="B48" s="14"/>
      <c r="C48" s="1240" t="s">
        <v>4</v>
      </c>
      <c r="D48" s="1240"/>
      <c r="E48" s="1241"/>
      <c r="F48" s="15">
        <v>5.04</v>
      </c>
      <c r="G48" s="16">
        <v>6.17</v>
      </c>
      <c r="H48" s="16">
        <v>6.69</v>
      </c>
      <c r="I48" s="16">
        <v>7.61</v>
      </c>
      <c r="J48" s="17">
        <v>8.8699999999999992</v>
      </c>
    </row>
    <row r="49" spans="2:10" ht="57.75" customHeight="1" thickBot="1" x14ac:dyDescent="0.2">
      <c r="B49" s="18"/>
      <c r="C49" s="1242" t="s">
        <v>5</v>
      </c>
      <c r="D49" s="1242"/>
      <c r="E49" s="1243"/>
      <c r="F49" s="19">
        <v>0.67</v>
      </c>
      <c r="G49" s="20">
        <v>1.48</v>
      </c>
      <c r="H49" s="20">
        <v>0.38</v>
      </c>
      <c r="I49" s="20">
        <v>0.9</v>
      </c>
      <c r="J49" s="21">
        <v>1.39</v>
      </c>
    </row>
    <row r="50" spans="2:10" ht="13.5" customHeight="1" x14ac:dyDescent="0.15"/>
  </sheetData>
  <sheetProtection algorithmName="SHA-512" hashValue="7WlWDb6mZEkYKKNKhbIf3HprIeW2fnoPHXbmZadEzNBx3MRem/608tOOkRbdKTuBriaZW5iFoNFnLwk8tJsAMA==" saltValue="mcjA2TC6aN5Cs9KdVzH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569</v>
      </c>
      <c r="D34" s="1250"/>
      <c r="E34" s="1251"/>
      <c r="F34" s="32" t="s">
        <v>570</v>
      </c>
      <c r="G34" s="33" t="s">
        <v>571</v>
      </c>
      <c r="H34" s="33" t="s">
        <v>572</v>
      </c>
      <c r="I34" s="33" t="s">
        <v>573</v>
      </c>
      <c r="J34" s="34" t="s">
        <v>574</v>
      </c>
      <c r="K34" s="22"/>
      <c r="L34" s="22"/>
      <c r="M34" s="22"/>
      <c r="N34" s="22"/>
      <c r="O34" s="22"/>
      <c r="P34" s="22"/>
    </row>
    <row r="35" spans="1:16" ht="39" customHeight="1" x14ac:dyDescent="0.15">
      <c r="A35" s="22"/>
      <c r="B35" s="35"/>
      <c r="C35" s="1244" t="s">
        <v>575</v>
      </c>
      <c r="D35" s="1245"/>
      <c r="E35" s="1246"/>
      <c r="F35" s="36">
        <v>4.34</v>
      </c>
      <c r="G35" s="37">
        <v>5.67</v>
      </c>
      <c r="H35" s="37">
        <v>6.19</v>
      </c>
      <c r="I35" s="37">
        <v>7.07</v>
      </c>
      <c r="J35" s="38">
        <v>8.14</v>
      </c>
      <c r="K35" s="22"/>
      <c r="L35" s="22"/>
      <c r="M35" s="22"/>
      <c r="N35" s="22"/>
      <c r="O35" s="22"/>
      <c r="P35" s="22"/>
    </row>
    <row r="36" spans="1:16" ht="39" customHeight="1" x14ac:dyDescent="0.15">
      <c r="A36" s="22"/>
      <c r="B36" s="35"/>
      <c r="C36" s="1244" t="s">
        <v>576</v>
      </c>
      <c r="D36" s="1245"/>
      <c r="E36" s="1246"/>
      <c r="F36" s="36">
        <v>2.08</v>
      </c>
      <c r="G36" s="37">
        <v>2.2200000000000002</v>
      </c>
      <c r="H36" s="37">
        <v>3.21</v>
      </c>
      <c r="I36" s="37">
        <v>4.66</v>
      </c>
      <c r="J36" s="38">
        <v>6.39</v>
      </c>
      <c r="K36" s="22"/>
      <c r="L36" s="22"/>
      <c r="M36" s="22"/>
      <c r="N36" s="22"/>
      <c r="O36" s="22"/>
      <c r="P36" s="22"/>
    </row>
    <row r="37" spans="1:16" ht="39" customHeight="1" x14ac:dyDescent="0.15">
      <c r="A37" s="22"/>
      <c r="B37" s="35"/>
      <c r="C37" s="1244" t="s">
        <v>577</v>
      </c>
      <c r="D37" s="1245"/>
      <c r="E37" s="1246"/>
      <c r="F37" s="36">
        <v>1.27</v>
      </c>
      <c r="G37" s="37">
        <v>1.2</v>
      </c>
      <c r="H37" s="37">
        <v>1.66</v>
      </c>
      <c r="I37" s="37">
        <v>1.35</v>
      </c>
      <c r="J37" s="38">
        <v>2.94</v>
      </c>
      <c r="K37" s="22"/>
      <c r="L37" s="22"/>
      <c r="M37" s="22"/>
      <c r="N37" s="22"/>
      <c r="O37" s="22"/>
      <c r="P37" s="22"/>
    </row>
    <row r="38" spans="1:16" ht="39" customHeight="1" x14ac:dyDescent="0.15">
      <c r="A38" s="22"/>
      <c r="B38" s="35"/>
      <c r="C38" s="1244" t="s">
        <v>578</v>
      </c>
      <c r="D38" s="1245"/>
      <c r="E38" s="1246"/>
      <c r="F38" s="36">
        <v>0.69</v>
      </c>
      <c r="G38" s="37">
        <v>0.5</v>
      </c>
      <c r="H38" s="37">
        <v>0.48</v>
      </c>
      <c r="I38" s="37">
        <v>0.53</v>
      </c>
      <c r="J38" s="38">
        <v>0.72</v>
      </c>
      <c r="K38" s="22"/>
      <c r="L38" s="22"/>
      <c r="M38" s="22"/>
      <c r="N38" s="22"/>
      <c r="O38" s="22"/>
      <c r="P38" s="22"/>
    </row>
    <row r="39" spans="1:16" ht="39" customHeight="1" x14ac:dyDescent="0.15">
      <c r="A39" s="22"/>
      <c r="B39" s="35"/>
      <c r="C39" s="1244" t="s">
        <v>579</v>
      </c>
      <c r="D39" s="1245"/>
      <c r="E39" s="1246"/>
      <c r="F39" s="36" t="s">
        <v>580</v>
      </c>
      <c r="G39" s="37" t="s">
        <v>581</v>
      </c>
      <c r="H39" s="37">
        <v>0.52</v>
      </c>
      <c r="I39" s="37">
        <v>0.8</v>
      </c>
      <c r="J39" s="38">
        <v>0.44</v>
      </c>
      <c r="K39" s="22"/>
      <c r="L39" s="22"/>
      <c r="M39" s="22"/>
      <c r="N39" s="22"/>
      <c r="O39" s="22"/>
      <c r="P39" s="22"/>
    </row>
    <row r="40" spans="1:16" ht="39" customHeight="1" x14ac:dyDescent="0.15">
      <c r="A40" s="22"/>
      <c r="B40" s="35"/>
      <c r="C40" s="1244" t="s">
        <v>582</v>
      </c>
      <c r="D40" s="1245"/>
      <c r="E40" s="1246"/>
      <c r="F40" s="36">
        <v>0.01</v>
      </c>
      <c r="G40" s="37">
        <v>0</v>
      </c>
      <c r="H40" s="37">
        <v>0</v>
      </c>
      <c r="I40" s="37">
        <v>0</v>
      </c>
      <c r="J40" s="38">
        <v>0</v>
      </c>
      <c r="K40" s="22"/>
      <c r="L40" s="22"/>
      <c r="M40" s="22"/>
      <c r="N40" s="22"/>
      <c r="O40" s="22"/>
      <c r="P40" s="22"/>
    </row>
    <row r="41" spans="1:16" ht="39" customHeight="1" x14ac:dyDescent="0.15">
      <c r="A41" s="22"/>
      <c r="B41" s="35"/>
      <c r="C41" s="1244" t="s">
        <v>583</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584</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585</v>
      </c>
      <c r="D43" s="1248"/>
      <c r="E43" s="1249"/>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wEtA/GZDrAp8rylGVGNg5AB+NRRbOSiQOHMpLxu3fkjdc6c1EXs9bhJ2joKryzzRyPpZRl21cTCldddhE5GmA==" saltValue="UEwiQd9Gx/Gn/JdYK4a5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2325</v>
      </c>
      <c r="L45" s="60">
        <v>2146</v>
      </c>
      <c r="M45" s="60">
        <v>2056</v>
      </c>
      <c r="N45" s="60">
        <v>2019</v>
      </c>
      <c r="O45" s="61">
        <v>1939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522</v>
      </c>
      <c r="L46" s="64" t="s">
        <v>522</v>
      </c>
      <c r="M46" s="64" t="s">
        <v>522</v>
      </c>
      <c r="N46" s="64" t="s">
        <v>522</v>
      </c>
      <c r="O46" s="65" t="s">
        <v>522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522</v>
      </c>
      <c r="L47" s="64" t="s">
        <v>522</v>
      </c>
      <c r="M47" s="64" t="s">
        <v>522</v>
      </c>
      <c r="N47" s="64" t="s">
        <v>522</v>
      </c>
      <c r="O47" s="65" t="s">
        <v>522</v>
      </c>
      <c r="P47" s="48"/>
      <c r="Q47" s="48"/>
      <c r="R47" s="48"/>
      <c r="S47" s="48"/>
      <c r="T47" s="48"/>
      <c r="U47" s="48"/>
    </row>
    <row r="48" spans="1:21" ht="30.75" customHeight="1" x14ac:dyDescent="0.15">
      <c r="A48" s="48"/>
      <c r="B48" s="1254"/>
      <c r="C48" s="1255"/>
      <c r="D48" s="62"/>
      <c r="E48" s="1260" t="s">
        <v>15</v>
      </c>
      <c r="F48" s="1260"/>
      <c r="G48" s="1260"/>
      <c r="H48" s="1260"/>
      <c r="I48" s="1260"/>
      <c r="J48" s="1261"/>
      <c r="K48" s="63">
        <v>883</v>
      </c>
      <c r="L48" s="64">
        <v>919</v>
      </c>
      <c r="M48" s="64">
        <v>856</v>
      </c>
      <c r="N48" s="64">
        <v>776</v>
      </c>
      <c r="O48" s="65">
        <v>744</v>
      </c>
      <c r="P48" s="48"/>
      <c r="Q48" s="48"/>
      <c r="R48" s="48"/>
      <c r="S48" s="48"/>
      <c r="T48" s="48"/>
      <c r="U48" s="48"/>
    </row>
    <row r="49" spans="1:21" ht="30.75" customHeight="1" x14ac:dyDescent="0.15">
      <c r="A49" s="48"/>
      <c r="B49" s="1254"/>
      <c r="C49" s="1255"/>
      <c r="D49" s="62"/>
      <c r="E49" s="1260" t="s">
        <v>16</v>
      </c>
      <c r="F49" s="1260"/>
      <c r="G49" s="1260"/>
      <c r="H49" s="1260"/>
      <c r="I49" s="1260"/>
      <c r="J49" s="1261"/>
      <c r="K49" s="63">
        <v>139</v>
      </c>
      <c r="L49" s="64">
        <v>157</v>
      </c>
      <c r="M49" s="64">
        <v>110</v>
      </c>
      <c r="N49" s="64">
        <v>108</v>
      </c>
      <c r="O49" s="65">
        <v>147</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1</v>
      </c>
      <c r="M50" s="64">
        <v>2</v>
      </c>
      <c r="N50" s="64">
        <v>1</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2268</v>
      </c>
      <c r="L52" s="64">
        <v>2242</v>
      </c>
      <c r="M52" s="64">
        <v>2045</v>
      </c>
      <c r="N52" s="64">
        <v>1970</v>
      </c>
      <c r="O52" s="65">
        <v>1917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1080</v>
      </c>
      <c r="L53" s="69">
        <v>981</v>
      </c>
      <c r="M53" s="69">
        <v>979</v>
      </c>
      <c r="N53" s="69">
        <v>934</v>
      </c>
      <c r="O53" s="70">
        <v>914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PyyUcsCjLBxfeSDK01sqdzQ2v0Uq5+9uzRldewXydEsw31mpZoDe5tGZjmBToIL1dqF3JyMDnk32zpTRh3KLA==" saltValue="9MmfNalzu0psMOiXwhW2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78" t="s">
        <v>30</v>
      </c>
      <c r="C41" s="1279"/>
      <c r="D41" s="102"/>
      <c r="E41" s="1284" t="s">
        <v>31</v>
      </c>
      <c r="F41" s="1284"/>
      <c r="G41" s="1284"/>
      <c r="H41" s="1285"/>
      <c r="I41" s="103">
        <v>20326</v>
      </c>
      <c r="J41" s="104">
        <v>19508</v>
      </c>
      <c r="K41" s="104">
        <v>18953</v>
      </c>
      <c r="L41" s="104">
        <v>18263</v>
      </c>
      <c r="M41" s="105">
        <v>17814</v>
      </c>
    </row>
    <row r="42" spans="2:13" ht="27.75" customHeight="1" x14ac:dyDescent="0.15">
      <c r="B42" s="1280"/>
      <c r="C42" s="1281"/>
      <c r="D42" s="106"/>
      <c r="E42" s="1286" t="s">
        <v>32</v>
      </c>
      <c r="F42" s="1286"/>
      <c r="G42" s="1286"/>
      <c r="H42" s="1287"/>
      <c r="I42" s="107">
        <v>3</v>
      </c>
      <c r="J42" s="108">
        <v>5</v>
      </c>
      <c r="K42" s="108">
        <v>4</v>
      </c>
      <c r="L42" s="108">
        <v>2</v>
      </c>
      <c r="M42" s="109">
        <v>1</v>
      </c>
    </row>
    <row r="43" spans="2:13" ht="27.75" customHeight="1" x14ac:dyDescent="0.15">
      <c r="B43" s="1280"/>
      <c r="C43" s="1281"/>
      <c r="D43" s="106"/>
      <c r="E43" s="1286" t="s">
        <v>33</v>
      </c>
      <c r="F43" s="1286"/>
      <c r="G43" s="1286"/>
      <c r="H43" s="1287"/>
      <c r="I43" s="107">
        <v>9651</v>
      </c>
      <c r="J43" s="108">
        <v>9185</v>
      </c>
      <c r="K43" s="108">
        <v>8915</v>
      </c>
      <c r="L43" s="108">
        <v>8775</v>
      </c>
      <c r="M43" s="109">
        <v>9042</v>
      </c>
    </row>
    <row r="44" spans="2:13" ht="27.75" customHeight="1" x14ac:dyDescent="0.15">
      <c r="B44" s="1280"/>
      <c r="C44" s="1281"/>
      <c r="D44" s="106"/>
      <c r="E44" s="1286" t="s">
        <v>34</v>
      </c>
      <c r="F44" s="1286"/>
      <c r="G44" s="1286"/>
      <c r="H44" s="1287"/>
      <c r="I44" s="107">
        <v>1648</v>
      </c>
      <c r="J44" s="108">
        <v>2278</v>
      </c>
      <c r="K44" s="108">
        <v>2241</v>
      </c>
      <c r="L44" s="108">
        <v>2189</v>
      </c>
      <c r="M44" s="109">
        <v>2042</v>
      </c>
    </row>
    <row r="45" spans="2:13" ht="27.75" customHeight="1" x14ac:dyDescent="0.15">
      <c r="B45" s="1280"/>
      <c r="C45" s="1281"/>
      <c r="D45" s="106"/>
      <c r="E45" s="1286" t="s">
        <v>35</v>
      </c>
      <c r="F45" s="1286"/>
      <c r="G45" s="1286"/>
      <c r="H45" s="1287"/>
      <c r="I45" s="107">
        <v>1880</v>
      </c>
      <c r="J45" s="108">
        <v>1754</v>
      </c>
      <c r="K45" s="108">
        <v>1527</v>
      </c>
      <c r="L45" s="108">
        <v>1380</v>
      </c>
      <c r="M45" s="109">
        <v>1241</v>
      </c>
    </row>
    <row r="46" spans="2:13" ht="27.75" customHeight="1" x14ac:dyDescent="0.15">
      <c r="B46" s="1280"/>
      <c r="C46" s="1281"/>
      <c r="D46" s="110"/>
      <c r="E46" s="1286" t="s">
        <v>36</v>
      </c>
      <c r="F46" s="1286"/>
      <c r="G46" s="1286"/>
      <c r="H46" s="1287"/>
      <c r="I46" s="107">
        <v>668</v>
      </c>
      <c r="J46" s="108">
        <v>660</v>
      </c>
      <c r="K46" s="108">
        <v>677</v>
      </c>
      <c r="L46" s="108">
        <v>666</v>
      </c>
      <c r="M46" s="109">
        <v>656</v>
      </c>
    </row>
    <row r="47" spans="2:13" ht="27.75" customHeight="1" x14ac:dyDescent="0.15">
      <c r="B47" s="1280"/>
      <c r="C47" s="1281"/>
      <c r="D47" s="111"/>
      <c r="E47" s="1288" t="s">
        <v>37</v>
      </c>
      <c r="F47" s="1289"/>
      <c r="G47" s="1289"/>
      <c r="H47" s="1290"/>
      <c r="I47" s="107" t="s">
        <v>522</v>
      </c>
      <c r="J47" s="108" t="s">
        <v>522</v>
      </c>
      <c r="K47" s="108" t="s">
        <v>522</v>
      </c>
      <c r="L47" s="108" t="s">
        <v>522</v>
      </c>
      <c r="M47" s="109" t="s">
        <v>522</v>
      </c>
    </row>
    <row r="48" spans="2:13" ht="27.75" customHeight="1" x14ac:dyDescent="0.15">
      <c r="B48" s="1280"/>
      <c r="C48" s="1281"/>
      <c r="D48" s="106"/>
      <c r="E48" s="1286" t="s">
        <v>38</v>
      </c>
      <c r="F48" s="1286"/>
      <c r="G48" s="1286"/>
      <c r="H48" s="1287"/>
      <c r="I48" s="107" t="s">
        <v>522</v>
      </c>
      <c r="J48" s="108" t="s">
        <v>522</v>
      </c>
      <c r="K48" s="108" t="s">
        <v>522</v>
      </c>
      <c r="L48" s="108" t="s">
        <v>522</v>
      </c>
      <c r="M48" s="109" t="s">
        <v>522</v>
      </c>
    </row>
    <row r="49" spans="2:13" ht="27.75" customHeight="1" x14ac:dyDescent="0.15">
      <c r="B49" s="1282"/>
      <c r="C49" s="1283"/>
      <c r="D49" s="106"/>
      <c r="E49" s="1286" t="s">
        <v>39</v>
      </c>
      <c r="F49" s="1286"/>
      <c r="G49" s="1286"/>
      <c r="H49" s="1287"/>
      <c r="I49" s="107" t="s">
        <v>522</v>
      </c>
      <c r="J49" s="108" t="s">
        <v>522</v>
      </c>
      <c r="K49" s="108" t="s">
        <v>522</v>
      </c>
      <c r="L49" s="108" t="s">
        <v>522</v>
      </c>
      <c r="M49" s="109" t="s">
        <v>522</v>
      </c>
    </row>
    <row r="50" spans="2:13" ht="27.75" customHeight="1" x14ac:dyDescent="0.15">
      <c r="B50" s="1291" t="s">
        <v>40</v>
      </c>
      <c r="C50" s="1292"/>
      <c r="D50" s="112"/>
      <c r="E50" s="1286" t="s">
        <v>41</v>
      </c>
      <c r="F50" s="1286"/>
      <c r="G50" s="1286"/>
      <c r="H50" s="1287"/>
      <c r="I50" s="107">
        <v>2226</v>
      </c>
      <c r="J50" s="108">
        <v>2281</v>
      </c>
      <c r="K50" s="108">
        <v>2648</v>
      </c>
      <c r="L50" s="108">
        <v>3214</v>
      </c>
      <c r="M50" s="109">
        <v>3971</v>
      </c>
    </row>
    <row r="51" spans="2:13" ht="27.75" customHeight="1" x14ac:dyDescent="0.15">
      <c r="B51" s="1280"/>
      <c r="C51" s="1281"/>
      <c r="D51" s="106"/>
      <c r="E51" s="1286" t="s">
        <v>42</v>
      </c>
      <c r="F51" s="1286"/>
      <c r="G51" s="1286"/>
      <c r="H51" s="1287"/>
      <c r="I51" s="107">
        <v>3664</v>
      </c>
      <c r="J51" s="108">
        <v>3180</v>
      </c>
      <c r="K51" s="108">
        <v>3283</v>
      </c>
      <c r="L51" s="108">
        <v>3607</v>
      </c>
      <c r="M51" s="109">
        <v>3484</v>
      </c>
    </row>
    <row r="52" spans="2:13" ht="27.75" customHeight="1" x14ac:dyDescent="0.15">
      <c r="B52" s="1282"/>
      <c r="C52" s="1283"/>
      <c r="D52" s="106"/>
      <c r="E52" s="1286" t="s">
        <v>43</v>
      </c>
      <c r="F52" s="1286"/>
      <c r="G52" s="1286"/>
      <c r="H52" s="1287"/>
      <c r="I52" s="107">
        <v>18322</v>
      </c>
      <c r="J52" s="108">
        <v>18127</v>
      </c>
      <c r="K52" s="108">
        <v>17711</v>
      </c>
      <c r="L52" s="108">
        <v>17006</v>
      </c>
      <c r="M52" s="109">
        <v>16434</v>
      </c>
    </row>
    <row r="53" spans="2:13" ht="27.75" customHeight="1" thickBot="1" x14ac:dyDescent="0.2">
      <c r="B53" s="1293" t="s">
        <v>44</v>
      </c>
      <c r="C53" s="1294"/>
      <c r="D53" s="113"/>
      <c r="E53" s="1295" t="s">
        <v>45</v>
      </c>
      <c r="F53" s="1295"/>
      <c r="G53" s="1295"/>
      <c r="H53" s="1296"/>
      <c r="I53" s="114">
        <v>9963</v>
      </c>
      <c r="J53" s="115">
        <v>9802</v>
      </c>
      <c r="K53" s="115">
        <v>8675</v>
      </c>
      <c r="L53" s="115">
        <v>7447</v>
      </c>
      <c r="M53" s="116">
        <v>6908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s6ZUNeiQ00yVVQFfEJLe9lSsRkXPjwoc2qTvmGeSmT5pYCzbHJ5Fgek6nsui10LKes9aLn9NMLr+BjVmk4ssA==" saltValue="iM6r+OQiSIAJJ6psKryd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1040</v>
      </c>
      <c r="G55" s="128">
        <v>1040</v>
      </c>
      <c r="H55" s="129">
        <v>1040</v>
      </c>
    </row>
    <row r="56" spans="2:8" ht="52.5" customHeight="1" x14ac:dyDescent="0.15">
      <c r="B56" s="130"/>
      <c r="C56" s="1307" t="s">
        <v>49</v>
      </c>
      <c r="D56" s="1307"/>
      <c r="E56" s="1308"/>
      <c r="F56" s="131">
        <v>193</v>
      </c>
      <c r="G56" s="131">
        <v>193</v>
      </c>
      <c r="H56" s="132">
        <v>193</v>
      </c>
    </row>
    <row r="57" spans="2:8" ht="53.25" customHeight="1" x14ac:dyDescent="0.15">
      <c r="B57" s="130"/>
      <c r="C57" s="1309" t="s">
        <v>50</v>
      </c>
      <c r="D57" s="1309"/>
      <c r="E57" s="1310"/>
      <c r="F57" s="133">
        <v>1406</v>
      </c>
      <c r="G57" s="133">
        <v>1796</v>
      </c>
      <c r="H57" s="134">
        <v>2393</v>
      </c>
    </row>
    <row r="58" spans="2:8" ht="45.75" customHeight="1" x14ac:dyDescent="0.15">
      <c r="B58" s="135"/>
      <c r="C58" s="1297" t="s">
        <v>610</v>
      </c>
      <c r="D58" s="1298"/>
      <c r="E58" s="1299"/>
      <c r="F58" s="136">
        <v>448</v>
      </c>
      <c r="G58" s="136">
        <v>846</v>
      </c>
      <c r="H58" s="137">
        <v>1366</v>
      </c>
    </row>
    <row r="59" spans="2:8" ht="45.75" customHeight="1" x14ac:dyDescent="0.15">
      <c r="B59" s="135"/>
      <c r="C59" s="1297" t="s">
        <v>611</v>
      </c>
      <c r="D59" s="1298"/>
      <c r="E59" s="1299"/>
      <c r="F59" s="136">
        <v>338</v>
      </c>
      <c r="G59" s="136">
        <v>342</v>
      </c>
      <c r="H59" s="137">
        <v>346</v>
      </c>
    </row>
    <row r="60" spans="2:8" ht="45.75" customHeight="1" x14ac:dyDescent="0.15">
      <c r="B60" s="135"/>
      <c r="C60" s="1297" t="s">
        <v>612</v>
      </c>
      <c r="D60" s="1298"/>
      <c r="E60" s="1299"/>
      <c r="F60" s="136" t="s">
        <v>613</v>
      </c>
      <c r="G60" s="136" t="s">
        <v>613</v>
      </c>
      <c r="H60" s="137">
        <v>256</v>
      </c>
    </row>
    <row r="61" spans="2:8" ht="45.75" customHeight="1" x14ac:dyDescent="0.15">
      <c r="B61" s="135"/>
      <c r="C61" s="1297" t="s">
        <v>614</v>
      </c>
      <c r="D61" s="1298"/>
      <c r="E61" s="1299"/>
      <c r="F61" s="136">
        <v>170</v>
      </c>
      <c r="G61" s="136">
        <v>170</v>
      </c>
      <c r="H61" s="137">
        <v>170</v>
      </c>
    </row>
    <row r="62" spans="2:8" ht="45.75" customHeight="1" thickBot="1" x14ac:dyDescent="0.2">
      <c r="B62" s="138"/>
      <c r="C62" s="1300" t="s">
        <v>615</v>
      </c>
      <c r="D62" s="1301"/>
      <c r="E62" s="1302"/>
      <c r="F62" s="139">
        <v>139</v>
      </c>
      <c r="G62" s="139">
        <v>99</v>
      </c>
      <c r="H62" s="140">
        <v>59</v>
      </c>
    </row>
    <row r="63" spans="2:8" ht="52.5" customHeight="1" thickBot="1" x14ac:dyDescent="0.2">
      <c r="B63" s="141"/>
      <c r="C63" s="1303" t="s">
        <v>51</v>
      </c>
      <c r="D63" s="1303"/>
      <c r="E63" s="1304"/>
      <c r="F63" s="142">
        <v>2638</v>
      </c>
      <c r="G63" s="142">
        <v>3029</v>
      </c>
      <c r="H63" s="143">
        <v>3625</v>
      </c>
    </row>
    <row r="64" spans="2:8" ht="15" customHeight="1" x14ac:dyDescent="0.15"/>
  </sheetData>
  <sheetProtection algorithmName="SHA-512" hashValue="aNuxBuq2dGIeqG95sz80lPUadVrpVpiXTqJF+u8poLPgA/38KLLCA53UGnxtBhYH1AHQzecOKdCR93BRU6NYnQ==" saltValue="MN5l1wH9H81f8+zgYR69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37" zoomScaleNormal="10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627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619</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564</v>
      </c>
      <c r="BQ50" s="1324"/>
      <c r="BR50" s="1324"/>
      <c r="BS50" s="1324"/>
      <c r="BT50" s="1324"/>
      <c r="BU50" s="1324"/>
      <c r="BV50" s="1324"/>
      <c r="BW50" s="1324"/>
      <c r="BX50" s="1324" t="s">
        <v>565</v>
      </c>
      <c r="BY50" s="1324"/>
      <c r="BZ50" s="1324"/>
      <c r="CA50" s="1324"/>
      <c r="CB50" s="1324"/>
      <c r="CC50" s="1324"/>
      <c r="CD50" s="1324"/>
      <c r="CE50" s="1324"/>
      <c r="CF50" s="1324" t="s">
        <v>566</v>
      </c>
      <c r="CG50" s="1324"/>
      <c r="CH50" s="1324"/>
      <c r="CI50" s="1324"/>
      <c r="CJ50" s="1324"/>
      <c r="CK50" s="1324"/>
      <c r="CL50" s="1324"/>
      <c r="CM50" s="1324"/>
      <c r="CN50" s="1324" t="s">
        <v>567</v>
      </c>
      <c r="CO50" s="1324"/>
      <c r="CP50" s="1324"/>
      <c r="CQ50" s="1324"/>
      <c r="CR50" s="1324"/>
      <c r="CS50" s="1324"/>
      <c r="CT50" s="1324"/>
      <c r="CU50" s="1324"/>
      <c r="CV50" s="1324" t="s">
        <v>568</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620</v>
      </c>
      <c r="AO51" s="1327"/>
      <c r="AP51" s="1327"/>
      <c r="AQ51" s="1327"/>
      <c r="AR51" s="1327"/>
      <c r="AS51" s="1327"/>
      <c r="AT51" s="1327"/>
      <c r="AU51" s="1327"/>
      <c r="AV51" s="1327"/>
      <c r="AW51" s="1327"/>
      <c r="AX51" s="1327"/>
      <c r="AY51" s="1327"/>
      <c r="AZ51" s="1327"/>
      <c r="BA51" s="1327"/>
      <c r="BB51" s="1327" t="s">
        <v>621</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v>98.7</v>
      </c>
      <c r="BY51" s="1325"/>
      <c r="BZ51" s="1325"/>
      <c r="CA51" s="1325"/>
      <c r="CB51" s="1325"/>
      <c r="CC51" s="1325"/>
      <c r="CD51" s="1325"/>
      <c r="CE51" s="1325"/>
      <c r="CF51" s="1325">
        <v>88.2</v>
      </c>
      <c r="CG51" s="1325"/>
      <c r="CH51" s="1325"/>
      <c r="CI51" s="1325"/>
      <c r="CJ51" s="1325"/>
      <c r="CK51" s="1325"/>
      <c r="CL51" s="1325"/>
      <c r="CM51" s="1325"/>
      <c r="CN51" s="1325">
        <v>75.3</v>
      </c>
      <c r="CO51" s="1325"/>
      <c r="CP51" s="1325"/>
      <c r="CQ51" s="1325"/>
      <c r="CR51" s="1325"/>
      <c r="CS51" s="1325"/>
      <c r="CT51" s="1325"/>
      <c r="CU51" s="1325"/>
      <c r="CV51" s="1325">
        <v>68.2</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622</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48.3</v>
      </c>
      <c r="BY53" s="1325"/>
      <c r="BZ53" s="1325"/>
      <c r="CA53" s="1325"/>
      <c r="CB53" s="1325"/>
      <c r="CC53" s="1325"/>
      <c r="CD53" s="1325"/>
      <c r="CE53" s="1325"/>
      <c r="CF53" s="1325">
        <v>50.5</v>
      </c>
      <c r="CG53" s="1325"/>
      <c r="CH53" s="1325"/>
      <c r="CI53" s="1325"/>
      <c r="CJ53" s="1325"/>
      <c r="CK53" s="1325"/>
      <c r="CL53" s="1325"/>
      <c r="CM53" s="1325"/>
      <c r="CN53" s="1325">
        <v>49.5</v>
      </c>
      <c r="CO53" s="1325"/>
      <c r="CP53" s="1325"/>
      <c r="CQ53" s="1325"/>
      <c r="CR53" s="1325"/>
      <c r="CS53" s="1325"/>
      <c r="CT53" s="1325"/>
      <c r="CU53" s="1325"/>
      <c r="CV53" s="1325">
        <v>52.1</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623</v>
      </c>
      <c r="AO55" s="1324"/>
      <c r="AP55" s="1324"/>
      <c r="AQ55" s="1324"/>
      <c r="AR55" s="1324"/>
      <c r="AS55" s="1324"/>
      <c r="AT55" s="1324"/>
      <c r="AU55" s="1324"/>
      <c r="AV55" s="1324"/>
      <c r="AW55" s="1324"/>
      <c r="AX55" s="1324"/>
      <c r="AY55" s="1324"/>
      <c r="AZ55" s="1324"/>
      <c r="BA55" s="1324"/>
      <c r="BB55" s="1327" t="s">
        <v>621</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37.700000000000003</v>
      </c>
      <c r="BY55" s="1325"/>
      <c r="BZ55" s="1325"/>
      <c r="CA55" s="1325"/>
      <c r="CB55" s="1325"/>
      <c r="CC55" s="1325"/>
      <c r="CD55" s="1325"/>
      <c r="CE55" s="1325"/>
      <c r="CF55" s="1325">
        <v>37.9</v>
      </c>
      <c r="CG55" s="1325"/>
      <c r="CH55" s="1325"/>
      <c r="CI55" s="1325"/>
      <c r="CJ55" s="1325"/>
      <c r="CK55" s="1325"/>
      <c r="CL55" s="1325"/>
      <c r="CM55" s="1325"/>
      <c r="CN55" s="1325">
        <v>38.700000000000003</v>
      </c>
      <c r="CO55" s="1325"/>
      <c r="CP55" s="1325"/>
      <c r="CQ55" s="1325"/>
      <c r="CR55" s="1325"/>
      <c r="CS55" s="1325"/>
      <c r="CT55" s="1325"/>
      <c r="CU55" s="1325"/>
      <c r="CV55" s="1325">
        <v>32.5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622</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59.4</v>
      </c>
      <c r="BY57" s="1325"/>
      <c r="BZ57" s="1325"/>
      <c r="CA57" s="1325"/>
      <c r="CB57" s="1325"/>
      <c r="CC57" s="1325"/>
      <c r="CD57" s="1325"/>
      <c r="CE57" s="1325"/>
      <c r="CF57" s="1325">
        <v>60.7</v>
      </c>
      <c r="CG57" s="1325"/>
      <c r="CH57" s="1325"/>
      <c r="CI57" s="1325"/>
      <c r="CJ57" s="1325"/>
      <c r="CK57" s="1325"/>
      <c r="CL57" s="1325"/>
      <c r="CM57" s="1325"/>
      <c r="CN57" s="1325">
        <v>61.3</v>
      </c>
      <c r="CO57" s="1325"/>
      <c r="CP57" s="1325"/>
      <c r="CQ57" s="1325"/>
      <c r="CR57" s="1325"/>
      <c r="CS57" s="1325"/>
      <c r="CT57" s="1325"/>
      <c r="CU57" s="1325"/>
      <c r="CV57" s="1325">
        <v>62.5</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624</v>
      </c>
    </row>
    <row r="64" spans="1:109" x14ac:dyDescent="0.15">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619</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564</v>
      </c>
      <c r="BQ72" s="1324"/>
      <c r="BR72" s="1324"/>
      <c r="BS72" s="1324"/>
      <c r="BT72" s="1324"/>
      <c r="BU72" s="1324"/>
      <c r="BV72" s="1324"/>
      <c r="BW72" s="1324"/>
      <c r="BX72" s="1324" t="s">
        <v>565</v>
      </c>
      <c r="BY72" s="1324"/>
      <c r="BZ72" s="1324"/>
      <c r="CA72" s="1324"/>
      <c r="CB72" s="1324"/>
      <c r="CC72" s="1324"/>
      <c r="CD72" s="1324"/>
      <c r="CE72" s="1324"/>
      <c r="CF72" s="1324" t="s">
        <v>566</v>
      </c>
      <c r="CG72" s="1324"/>
      <c r="CH72" s="1324"/>
      <c r="CI72" s="1324"/>
      <c r="CJ72" s="1324"/>
      <c r="CK72" s="1324"/>
      <c r="CL72" s="1324"/>
      <c r="CM72" s="1324"/>
      <c r="CN72" s="1324" t="s">
        <v>567</v>
      </c>
      <c r="CO72" s="1324"/>
      <c r="CP72" s="1324"/>
      <c r="CQ72" s="1324"/>
      <c r="CR72" s="1324"/>
      <c r="CS72" s="1324"/>
      <c r="CT72" s="1324"/>
      <c r="CU72" s="1324"/>
      <c r="CV72" s="1324" t="s">
        <v>568</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620</v>
      </c>
      <c r="AO73" s="1327"/>
      <c r="AP73" s="1327"/>
      <c r="AQ73" s="1327"/>
      <c r="AR73" s="1327"/>
      <c r="AS73" s="1327"/>
      <c r="AT73" s="1327"/>
      <c r="AU73" s="1327"/>
      <c r="AV73" s="1327"/>
      <c r="AW73" s="1327"/>
      <c r="AX73" s="1327"/>
      <c r="AY73" s="1327"/>
      <c r="AZ73" s="1327"/>
      <c r="BA73" s="1327"/>
      <c r="BB73" s="1327" t="s">
        <v>621</v>
      </c>
      <c r="BC73" s="1327"/>
      <c r="BD73" s="1327"/>
      <c r="BE73" s="1327"/>
      <c r="BF73" s="1327"/>
      <c r="BG73" s="1327"/>
      <c r="BH73" s="1327"/>
      <c r="BI73" s="1327"/>
      <c r="BJ73" s="1327"/>
      <c r="BK73" s="1327"/>
      <c r="BL73" s="1327"/>
      <c r="BM73" s="1327"/>
      <c r="BN73" s="1327"/>
      <c r="BO73" s="1327"/>
      <c r="BP73" s="1325">
        <v>100.2</v>
      </c>
      <c r="BQ73" s="1325"/>
      <c r="BR73" s="1325"/>
      <c r="BS73" s="1325"/>
      <c r="BT73" s="1325"/>
      <c r="BU73" s="1325"/>
      <c r="BV73" s="1325"/>
      <c r="BW73" s="1325"/>
      <c r="BX73" s="1325">
        <v>98.7</v>
      </c>
      <c r="BY73" s="1325"/>
      <c r="BZ73" s="1325"/>
      <c r="CA73" s="1325"/>
      <c r="CB73" s="1325"/>
      <c r="CC73" s="1325"/>
      <c r="CD73" s="1325"/>
      <c r="CE73" s="1325"/>
      <c r="CF73" s="1325">
        <v>88.2</v>
      </c>
      <c r="CG73" s="1325"/>
      <c r="CH73" s="1325"/>
      <c r="CI73" s="1325"/>
      <c r="CJ73" s="1325"/>
      <c r="CK73" s="1325"/>
      <c r="CL73" s="1325"/>
      <c r="CM73" s="1325"/>
      <c r="CN73" s="1325">
        <v>75.3</v>
      </c>
      <c r="CO73" s="1325"/>
      <c r="CP73" s="1325"/>
      <c r="CQ73" s="1325"/>
      <c r="CR73" s="1325"/>
      <c r="CS73" s="1325"/>
      <c r="CT73" s="1325"/>
      <c r="CU73" s="1325"/>
      <c r="CV73" s="1325">
        <v>68.2</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625</v>
      </c>
      <c r="BC75" s="1327"/>
      <c r="BD75" s="1327"/>
      <c r="BE75" s="1327"/>
      <c r="BF75" s="1327"/>
      <c r="BG75" s="1327"/>
      <c r="BH75" s="1327"/>
      <c r="BI75" s="1327"/>
      <c r="BJ75" s="1327"/>
      <c r="BK75" s="1327"/>
      <c r="BL75" s="1327"/>
      <c r="BM75" s="1327"/>
      <c r="BN75" s="1327"/>
      <c r="BO75" s="1327"/>
      <c r="BP75" s="1325">
        <v>11.3</v>
      </c>
      <c r="BQ75" s="1325"/>
      <c r="BR75" s="1325"/>
      <c r="BS75" s="1325"/>
      <c r="BT75" s="1325"/>
      <c r="BU75" s="1325"/>
      <c r="BV75" s="1325"/>
      <c r="BW75" s="1325"/>
      <c r="BX75" s="1325">
        <v>10.6</v>
      </c>
      <c r="BY75" s="1325"/>
      <c r="BZ75" s="1325"/>
      <c r="CA75" s="1325"/>
      <c r="CB75" s="1325"/>
      <c r="CC75" s="1325"/>
      <c r="CD75" s="1325"/>
      <c r="CE75" s="1325"/>
      <c r="CF75" s="1325">
        <v>10.199999999999999</v>
      </c>
      <c r="CG75" s="1325"/>
      <c r="CH75" s="1325"/>
      <c r="CI75" s="1325"/>
      <c r="CJ75" s="1325"/>
      <c r="CK75" s="1325"/>
      <c r="CL75" s="1325"/>
      <c r="CM75" s="1325"/>
      <c r="CN75" s="1325">
        <v>9.6999999999999993</v>
      </c>
      <c r="CO75" s="1325"/>
      <c r="CP75" s="1325"/>
      <c r="CQ75" s="1325"/>
      <c r="CR75" s="1325"/>
      <c r="CS75" s="1325"/>
      <c r="CT75" s="1325"/>
      <c r="CU75" s="1325"/>
      <c r="CV75" s="1325">
        <v>9.4</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623</v>
      </c>
      <c r="AO77" s="1324"/>
      <c r="AP77" s="1324"/>
      <c r="AQ77" s="1324"/>
      <c r="AR77" s="1324"/>
      <c r="AS77" s="1324"/>
      <c r="AT77" s="1324"/>
      <c r="AU77" s="1324"/>
      <c r="AV77" s="1324"/>
      <c r="AW77" s="1324"/>
      <c r="AX77" s="1324"/>
      <c r="AY77" s="1324"/>
      <c r="AZ77" s="1324"/>
      <c r="BA77" s="1324"/>
      <c r="BB77" s="1327" t="s">
        <v>621</v>
      </c>
      <c r="BC77" s="1327"/>
      <c r="BD77" s="1327"/>
      <c r="BE77" s="1327"/>
      <c r="BF77" s="1327"/>
      <c r="BG77" s="1327"/>
      <c r="BH77" s="1327"/>
      <c r="BI77" s="1327"/>
      <c r="BJ77" s="1327"/>
      <c r="BK77" s="1327"/>
      <c r="BL77" s="1327"/>
      <c r="BM77" s="1327"/>
      <c r="BN77" s="1327"/>
      <c r="BO77" s="1327"/>
      <c r="BP77" s="1325">
        <v>36.6</v>
      </c>
      <c r="BQ77" s="1325"/>
      <c r="BR77" s="1325"/>
      <c r="BS77" s="1325"/>
      <c r="BT77" s="1325"/>
      <c r="BU77" s="1325"/>
      <c r="BV77" s="1325"/>
      <c r="BW77" s="1325"/>
      <c r="BX77" s="1325">
        <v>37.700000000000003</v>
      </c>
      <c r="BY77" s="1325"/>
      <c r="BZ77" s="1325"/>
      <c r="CA77" s="1325"/>
      <c r="CB77" s="1325"/>
      <c r="CC77" s="1325"/>
      <c r="CD77" s="1325"/>
      <c r="CE77" s="1325"/>
      <c r="CF77" s="1325">
        <v>37.9</v>
      </c>
      <c r="CG77" s="1325"/>
      <c r="CH77" s="1325"/>
      <c r="CI77" s="1325"/>
      <c r="CJ77" s="1325"/>
      <c r="CK77" s="1325"/>
      <c r="CL77" s="1325"/>
      <c r="CM77" s="1325"/>
      <c r="CN77" s="1325">
        <v>38.700000000000003</v>
      </c>
      <c r="CO77" s="1325"/>
      <c r="CP77" s="1325"/>
      <c r="CQ77" s="1325"/>
      <c r="CR77" s="1325"/>
      <c r="CS77" s="1325"/>
      <c r="CT77" s="1325"/>
      <c r="CU77" s="1325"/>
      <c r="CV77" s="1325">
        <v>32.5</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625</v>
      </c>
      <c r="BC79" s="1327"/>
      <c r="BD79" s="1327"/>
      <c r="BE79" s="1327"/>
      <c r="BF79" s="1327"/>
      <c r="BG79" s="1327"/>
      <c r="BH79" s="1327"/>
      <c r="BI79" s="1327"/>
      <c r="BJ79" s="1327"/>
      <c r="BK79" s="1327"/>
      <c r="BL79" s="1327"/>
      <c r="BM79" s="1327"/>
      <c r="BN79" s="1327"/>
      <c r="BO79" s="1327"/>
      <c r="BP79" s="1325">
        <v>9.1999999999999993</v>
      </c>
      <c r="BQ79" s="1325"/>
      <c r="BR79" s="1325"/>
      <c r="BS79" s="1325"/>
      <c r="BT79" s="1325"/>
      <c r="BU79" s="1325"/>
      <c r="BV79" s="1325"/>
      <c r="BW79" s="1325"/>
      <c r="BX79" s="1325">
        <v>8.9</v>
      </c>
      <c r="BY79" s="1325"/>
      <c r="BZ79" s="1325"/>
      <c r="CA79" s="1325"/>
      <c r="CB79" s="1325"/>
      <c r="CC79" s="1325"/>
      <c r="CD79" s="1325"/>
      <c r="CE79" s="1325"/>
      <c r="CF79" s="1325">
        <v>8.6999999999999993</v>
      </c>
      <c r="CG79" s="1325"/>
      <c r="CH79" s="1325"/>
      <c r="CI79" s="1325"/>
      <c r="CJ79" s="1325"/>
      <c r="CK79" s="1325"/>
      <c r="CL79" s="1325"/>
      <c r="CM79" s="1325"/>
      <c r="CN79" s="1325">
        <v>8.8000000000000007</v>
      </c>
      <c r="CO79" s="1325"/>
      <c r="CP79" s="1325"/>
      <c r="CQ79" s="1325"/>
      <c r="CR79" s="1325"/>
      <c r="CS79" s="1325"/>
      <c r="CT79" s="1325"/>
      <c r="CU79" s="1325"/>
      <c r="CV79" s="1325">
        <v>8.6999999999999993</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Z8SrHF+7znHXDpojz+27IVW+1Bfm3WLllsGJYPKxIioTntRLoSmbCMpGVmW5vPDcXKR4WtQAUom5/BJifwX0w==" saltValue="k9RiXQB9YXEbdLgYYbkWG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IFNn27dsLjg9pljfhpE4Po5QA0cY8Ds3ITVnaVr+w+WBOTdTdBChG/gQVljPIpCUVECzl4FcdiwIKdvOENnUvQ==" saltValue="AjKj2d2R6uUTE0i6YfND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626</v>
      </c>
    </row>
  </sheetData>
  <sheetProtection algorithmName="SHA-512" hashValue="rgPcuHcM2LTjzpIC4gUIgUGUJFPDnXw9n2u/QeiTUPKb7wvpAiQP1CRm+KyrRYuUNUwn5l8LdcdUocZ7Jh27Bg==" saltValue="4QCnhRCSlQPudjbwTfbcI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43053</v>
      </c>
      <c r="E3" s="162"/>
      <c r="F3" s="163">
        <v>66954</v>
      </c>
      <c r="G3" s="164"/>
      <c r="H3" s="165"/>
    </row>
    <row r="4" spans="1:8" x14ac:dyDescent="0.15">
      <c r="A4" s="166"/>
      <c r="B4" s="167"/>
      <c r="C4" s="168"/>
      <c r="D4" s="169">
        <v>21734</v>
      </c>
      <c r="E4" s="170"/>
      <c r="F4" s="171">
        <v>37305</v>
      </c>
      <c r="G4" s="172"/>
      <c r="H4" s="173"/>
    </row>
    <row r="5" spans="1:8" x14ac:dyDescent="0.15">
      <c r="A5" s="154" t="s">
        <v>556</v>
      </c>
      <c r="B5" s="159"/>
      <c r="C5" s="160"/>
      <c r="D5" s="161">
        <v>31336</v>
      </c>
      <c r="E5" s="162"/>
      <c r="F5" s="163">
        <v>72656</v>
      </c>
      <c r="G5" s="164"/>
      <c r="H5" s="165"/>
    </row>
    <row r="6" spans="1:8" x14ac:dyDescent="0.15">
      <c r="A6" s="166"/>
      <c r="B6" s="167"/>
      <c r="C6" s="168"/>
      <c r="D6" s="169">
        <v>6299</v>
      </c>
      <c r="E6" s="170"/>
      <c r="F6" s="171">
        <v>36448</v>
      </c>
      <c r="G6" s="172"/>
      <c r="H6" s="173"/>
    </row>
    <row r="7" spans="1:8" x14ac:dyDescent="0.15">
      <c r="A7" s="154" t="s">
        <v>557</v>
      </c>
      <c r="B7" s="159"/>
      <c r="C7" s="160"/>
      <c r="D7" s="161">
        <v>30948</v>
      </c>
      <c r="E7" s="162"/>
      <c r="F7" s="163">
        <v>65080</v>
      </c>
      <c r="G7" s="164"/>
      <c r="H7" s="165"/>
    </row>
    <row r="8" spans="1:8" x14ac:dyDescent="0.15">
      <c r="A8" s="166"/>
      <c r="B8" s="167"/>
      <c r="C8" s="168"/>
      <c r="D8" s="169">
        <v>11346</v>
      </c>
      <c r="E8" s="170"/>
      <c r="F8" s="171">
        <v>38201</v>
      </c>
      <c r="G8" s="172"/>
      <c r="H8" s="173"/>
    </row>
    <row r="9" spans="1:8" x14ac:dyDescent="0.15">
      <c r="A9" s="154" t="s">
        <v>558</v>
      </c>
      <c r="B9" s="159"/>
      <c r="C9" s="160"/>
      <c r="D9" s="161">
        <v>31958</v>
      </c>
      <c r="E9" s="162"/>
      <c r="F9" s="163">
        <v>79288</v>
      </c>
      <c r="G9" s="164"/>
      <c r="H9" s="165"/>
    </row>
    <row r="10" spans="1:8" x14ac:dyDescent="0.15">
      <c r="A10" s="166"/>
      <c r="B10" s="167"/>
      <c r="C10" s="168"/>
      <c r="D10" s="169">
        <v>5909</v>
      </c>
      <c r="E10" s="170"/>
      <c r="F10" s="171">
        <v>41870</v>
      </c>
      <c r="G10" s="172"/>
      <c r="H10" s="173"/>
    </row>
    <row r="11" spans="1:8" x14ac:dyDescent="0.15">
      <c r="A11" s="154" t="s">
        <v>559</v>
      </c>
      <c r="B11" s="159"/>
      <c r="C11" s="160"/>
      <c r="D11" s="161">
        <v>30199</v>
      </c>
      <c r="E11" s="162"/>
      <c r="F11" s="163">
        <v>84962</v>
      </c>
      <c r="G11" s="164"/>
      <c r="H11" s="165"/>
    </row>
    <row r="12" spans="1:8" x14ac:dyDescent="0.15">
      <c r="A12" s="166"/>
      <c r="B12" s="167"/>
      <c r="C12" s="174"/>
      <c r="D12" s="169">
        <v>12728</v>
      </c>
      <c r="E12" s="170"/>
      <c r="F12" s="171">
        <v>42793</v>
      </c>
      <c r="G12" s="172"/>
      <c r="H12" s="173"/>
    </row>
    <row r="13" spans="1:8" x14ac:dyDescent="0.15">
      <c r="A13" s="154"/>
      <c r="B13" s="159"/>
      <c r="C13" s="175"/>
      <c r="D13" s="176">
        <v>33499</v>
      </c>
      <c r="E13" s="177"/>
      <c r="F13" s="178">
        <v>73788</v>
      </c>
      <c r="G13" s="179"/>
      <c r="H13" s="165"/>
    </row>
    <row r="14" spans="1:8" x14ac:dyDescent="0.15">
      <c r="A14" s="166"/>
      <c r="B14" s="167"/>
      <c r="C14" s="168"/>
      <c r="D14" s="169">
        <v>11603</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5.04</v>
      </c>
      <c r="C19" s="180">
        <f>ROUND(VALUE(SUBSTITUTE(実質収支比率等に係る経年分析!G$48,"▲","-")),2)</f>
        <v>6.17</v>
      </c>
      <c r="D19" s="180">
        <f>ROUND(VALUE(SUBSTITUTE(実質収支比率等に係る経年分析!H$48,"▲","-")),2)</f>
        <v>6.69</v>
      </c>
      <c r="E19" s="180">
        <f>ROUND(VALUE(SUBSTITUTE(実質収支比率等に係る経年分析!I$48,"▲","-")),2)</f>
        <v>7.61</v>
      </c>
      <c r="F19" s="180">
        <f>ROUND(VALUE(SUBSTITUTE(実質収支比率等に係る経年分析!J$48,"▲","-")),2)</f>
        <v>8.8699999999999992</v>
      </c>
    </row>
    <row r="20" spans="1:11" x14ac:dyDescent="0.15">
      <c r="A20" s="180" t="s">
        <v>55</v>
      </c>
      <c r="B20" s="180">
        <f>ROUND(VALUE(SUBSTITUTE(実質収支比率等に係る経年分析!F$47,"▲","-")),2)</f>
        <v>8.6300000000000008</v>
      </c>
      <c r="C20" s="180">
        <f>ROUND(VALUE(SUBSTITUTE(実質収支比率等に係る経年分析!G$47,"▲","-")),2)</f>
        <v>8.8699999999999992</v>
      </c>
      <c r="D20" s="180">
        <f>ROUND(VALUE(SUBSTITUTE(実質収支比率等に係る経年分析!H$47,"▲","-")),2)</f>
        <v>9.07</v>
      </c>
      <c r="E20" s="180">
        <f>ROUND(VALUE(SUBSTITUTE(実質収支比率等に係る経年分析!I$47,"▲","-")),2)</f>
        <v>9.11</v>
      </c>
      <c r="F20" s="180">
        <f>ROUND(VALUE(SUBSTITUTE(実質収支比率等に係る経年分析!J$47,"▲","-")),2)</f>
        <v>8.9499999999999993</v>
      </c>
    </row>
    <row r="21" spans="1:11" x14ac:dyDescent="0.15">
      <c r="A21" s="180" t="s">
        <v>56</v>
      </c>
      <c r="B21" s="180">
        <f>IF(ISNUMBER(VALUE(SUBSTITUTE(実質収支比率等に係る経年分析!F$49,"▲","-"))),ROUND(VALUE(SUBSTITUTE(実質収支比率等に係る経年分析!F$49,"▲","-")),2),NA())</f>
        <v>0.67</v>
      </c>
      <c r="C21" s="180">
        <f>IF(ISNUMBER(VALUE(SUBSTITUTE(実質収支比率等に係る経年分析!G$49,"▲","-"))),ROUND(VALUE(SUBSTITUTE(実質収支比率等に係る経年分析!G$49,"▲","-")),2),NA())</f>
        <v>1.48</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1.39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f>IF(ROUND(VALUE(SUBSTITUTE(連結実質赤字比率に係る赤字・黒字の構成分析!F$39,"▲", "-")), 2) &lt; 0, ABS(ROUND(VALUE(SUBSTITUTE(連結実質赤字比率に係る赤字・黒字の構成分析!F$39,"▲", "-")), 2)), NA())</f>
        <v>0.89</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0.21</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x14ac:dyDescent="0.15">
      <c r="A32" s="181" t="str">
        <f>IF(連結実質赤字比率に係る赤字・黒字の構成分析!C$38="",NA(),連結実質赤字比率に係る赤字・黒字の構成分析!C$38)</f>
        <v>公営住宅事業特別会計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2.2200000000000002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8.14</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0.4</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2.83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4.12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7.45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0.28999999999999998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2268</v>
      </c>
      <c r="E42" s="182"/>
      <c r="F42" s="182"/>
      <c r="G42" s="182">
        <f>'実質公債費比率（分子）の構造'!L$52</f>
        <v>2242</v>
      </c>
      <c r="H42" s="182"/>
      <c r="I42" s="182"/>
      <c r="J42" s="182">
        <f>'実質公債費比率（分子）の構造'!M$52</f>
        <v>2045</v>
      </c>
      <c r="K42" s="182"/>
      <c r="L42" s="182"/>
      <c r="M42" s="182">
        <f>'実質公債費比率（分子）の構造'!N$52</f>
        <v>1970</v>
      </c>
      <c r="N42" s="182"/>
      <c r="O42" s="182"/>
      <c r="P42" s="182">
        <f>'実質公債費比率（分子）の構造'!O$52</f>
        <v>1917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139</v>
      </c>
      <c r="C45" s="182"/>
      <c r="D45" s="182"/>
      <c r="E45" s="182">
        <f>'実質公債費比率（分子）の構造'!L$49</f>
        <v>157</v>
      </c>
      <c r="F45" s="182"/>
      <c r="G45" s="182"/>
      <c r="H45" s="182">
        <f>'実質公債費比率（分子）の構造'!M$49</f>
        <v>110</v>
      </c>
      <c r="I45" s="182"/>
      <c r="J45" s="182"/>
      <c r="K45" s="182">
        <f>'実質公債費比率（分子）の構造'!N$49</f>
        <v>108</v>
      </c>
      <c r="L45" s="182"/>
      <c r="M45" s="182"/>
      <c r="N45" s="182">
        <f>'実質公債費比率（分子）の構造'!O$49</f>
        <v>147</v>
      </c>
      <c r="O45" s="182"/>
      <c r="P45" s="182"/>
    </row>
    <row r="46" spans="1:16" x14ac:dyDescent="0.15">
      <c r="A46" s="182" t="s">
        <v>67</v>
      </c>
      <c r="B46" s="182">
        <f>'実質公債費比率（分子）の構造'!K$48</f>
        <v>883</v>
      </c>
      <c r="C46" s="182"/>
      <c r="D46" s="182"/>
      <c r="E46" s="182">
        <f>'実質公債費比率（分子）の構造'!L$48</f>
        <v>919</v>
      </c>
      <c r="F46" s="182"/>
      <c r="G46" s="182"/>
      <c r="H46" s="182">
        <f>'実質公債費比率（分子）の構造'!M$48</f>
        <v>856</v>
      </c>
      <c r="I46" s="182"/>
      <c r="J46" s="182"/>
      <c r="K46" s="182">
        <f>'実質公債費比率（分子）の構造'!N$48</f>
        <v>776</v>
      </c>
      <c r="L46" s="182"/>
      <c r="M46" s="182"/>
      <c r="N46" s="182">
        <f>'実質公債費比率（分子）の構造'!O$48</f>
        <v>744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2325</v>
      </c>
      <c r="C49" s="182"/>
      <c r="D49" s="182"/>
      <c r="E49" s="182">
        <f>'実質公債費比率（分子）の構造'!L$45</f>
        <v>2146</v>
      </c>
      <c r="F49" s="182"/>
      <c r="G49" s="182"/>
      <c r="H49" s="182">
        <f>'実質公債費比率（分子）の構造'!M$45</f>
        <v>2056</v>
      </c>
      <c r="I49" s="182"/>
      <c r="J49" s="182"/>
      <c r="K49" s="182">
        <f>'実質公債費比率（分子）の構造'!N$45</f>
        <v>2019</v>
      </c>
      <c r="L49" s="182"/>
      <c r="M49" s="182"/>
      <c r="N49" s="182">
        <f>'実質公債費比率（分子）の構造'!O$45</f>
        <v>1939</v>
      </c>
      <c r="O49" s="182"/>
      <c r="P49" s="182"/>
    </row>
    <row r="50" spans="1:16" x14ac:dyDescent="0.15">
      <c r="A50" s="182" t="s">
        <v>71</v>
      </c>
      <c r="B50" s="182" t="e">
        <f>NA()</f>
        <v>#N/A</v>
      </c>
      <c r="C50" s="182">
        <f>IF(ISNUMBER('実質公債費比率（分子）の構造'!K$53),'実質公債費比率（分子）の構造'!K$53,NA())</f>
        <v>1080</v>
      </c>
      <c r="D50" s="182" t="e">
        <f>NA()</f>
        <v>#N/A</v>
      </c>
      <c r="E50" s="182" t="e">
        <f>NA()</f>
        <v>#N/A</v>
      </c>
      <c r="F50" s="182">
        <f>IF(ISNUMBER('実質公債費比率（分子）の構造'!L$53),'実質公債費比率（分子）の構造'!L$53,NA())</f>
        <v>981</v>
      </c>
      <c r="G50" s="182" t="e">
        <f>NA()</f>
        <v>#N/A</v>
      </c>
      <c r="H50" s="182" t="e">
        <f>NA()</f>
        <v>#N/A</v>
      </c>
      <c r="I50" s="182">
        <f>IF(ISNUMBER('実質公債費比率（分子）の構造'!M$53),'実質公債費比率（分子）の構造'!M$53,NA())</f>
        <v>979</v>
      </c>
      <c r="J50" s="182" t="e">
        <f>NA()</f>
        <v>#N/A</v>
      </c>
      <c r="K50" s="182" t="e">
        <f>NA()</f>
        <v>#N/A</v>
      </c>
      <c r="L50" s="182">
        <f>IF(ISNUMBER('実質公債費比率（分子）の構造'!N$53),'実質公債費比率（分子）の構造'!N$53,NA())</f>
        <v>934</v>
      </c>
      <c r="M50" s="182" t="e">
        <f>NA()</f>
        <v>#N/A</v>
      </c>
      <c r="N50" s="182" t="e">
        <f>NA()</f>
        <v>#N/A</v>
      </c>
      <c r="O50" s="182">
        <f>IF(ISNUMBER('実質公債費比率（分子）の構造'!O$53),'実質公債費比率（分子）の構造'!O$53,NA())</f>
        <v>914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18322</v>
      </c>
      <c r="E56" s="181"/>
      <c r="F56" s="181"/>
      <c r="G56" s="181">
        <f>'将来負担比率（分子）の構造'!J$52</f>
        <v>18127</v>
      </c>
      <c r="H56" s="181"/>
      <c r="I56" s="181"/>
      <c r="J56" s="181">
        <f>'将来負担比率（分子）の構造'!K$52</f>
        <v>17711</v>
      </c>
      <c r="K56" s="181"/>
      <c r="L56" s="181"/>
      <c r="M56" s="181">
        <f>'将来負担比率（分子）の構造'!L$52</f>
        <v>17006</v>
      </c>
      <c r="N56" s="181"/>
      <c r="O56" s="181"/>
      <c r="P56" s="181">
        <f>'将来負担比率（分子）の構造'!M$52</f>
        <v>16434</v>
      </c>
    </row>
    <row r="57" spans="1:16" x14ac:dyDescent="0.15">
      <c r="A57" s="181" t="s">
        <v>42</v>
      </c>
      <c r="B57" s="181"/>
      <c r="C57" s="181"/>
      <c r="D57" s="181">
        <f>'将来負担比率（分子）の構造'!I$51</f>
        <v>3664</v>
      </c>
      <c r="E57" s="181"/>
      <c r="F57" s="181"/>
      <c r="G57" s="181">
        <f>'将来負担比率（分子）の構造'!J$51</f>
        <v>3180</v>
      </c>
      <c r="H57" s="181"/>
      <c r="I57" s="181"/>
      <c r="J57" s="181">
        <f>'将来負担比率（分子）の構造'!K$51</f>
        <v>3283</v>
      </c>
      <c r="K57" s="181"/>
      <c r="L57" s="181"/>
      <c r="M57" s="181">
        <f>'将来負担比率（分子）の構造'!L$51</f>
        <v>3607</v>
      </c>
      <c r="N57" s="181"/>
      <c r="O57" s="181"/>
      <c r="P57" s="181">
        <f>'将来負担比率（分子）の構造'!M$51</f>
        <v>3484</v>
      </c>
    </row>
    <row r="58" spans="1:16" x14ac:dyDescent="0.15">
      <c r="A58" s="181" t="s">
        <v>41</v>
      </c>
      <c r="B58" s="181"/>
      <c r="C58" s="181"/>
      <c r="D58" s="181">
        <f>'将来負担比率（分子）の構造'!I$50</f>
        <v>2226</v>
      </c>
      <c r="E58" s="181"/>
      <c r="F58" s="181"/>
      <c r="G58" s="181">
        <f>'将来負担比率（分子）の構造'!J$50</f>
        <v>2281</v>
      </c>
      <c r="H58" s="181"/>
      <c r="I58" s="181"/>
      <c r="J58" s="181">
        <f>'将来負担比率（分子）の構造'!K$50</f>
        <v>2648</v>
      </c>
      <c r="K58" s="181"/>
      <c r="L58" s="181"/>
      <c r="M58" s="181">
        <f>'将来負担比率（分子）の構造'!L$50</f>
        <v>3214</v>
      </c>
      <c r="N58" s="181"/>
      <c r="O58" s="181"/>
      <c r="P58" s="181">
        <f>'将来負担比率（分子）の構造'!M$50</f>
        <v>3971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668</v>
      </c>
      <c r="C61" s="181"/>
      <c r="D61" s="181"/>
      <c r="E61" s="181">
        <f>'将来負担比率（分子）の構造'!J$46</f>
        <v>660</v>
      </c>
      <c r="F61" s="181"/>
      <c r="G61" s="181"/>
      <c r="H61" s="181">
        <f>'将来負担比率（分子）の構造'!K$46</f>
        <v>677</v>
      </c>
      <c r="I61" s="181"/>
      <c r="J61" s="181"/>
      <c r="K61" s="181">
        <f>'将来負担比率（分子）の構造'!L$46</f>
        <v>666</v>
      </c>
      <c r="L61" s="181"/>
      <c r="M61" s="181"/>
      <c r="N61" s="181">
        <f>'将来負担比率（分子）の構造'!M$46</f>
        <v>656</v>
      </c>
      <c r="O61" s="181"/>
      <c r="P61" s="181"/>
    </row>
    <row r="62" spans="1:16" x14ac:dyDescent="0.15">
      <c r="A62" s="181" t="s">
        <v>35</v>
      </c>
      <c r="B62" s="181">
        <f>'将来負担比率（分子）の構造'!I$45</f>
        <v>1880</v>
      </c>
      <c r="C62" s="181"/>
      <c r="D62" s="181"/>
      <c r="E62" s="181">
        <f>'将来負担比率（分子）の構造'!J$45</f>
        <v>1754</v>
      </c>
      <c r="F62" s="181"/>
      <c r="G62" s="181"/>
      <c r="H62" s="181">
        <f>'将来負担比率（分子）の構造'!K$45</f>
        <v>1527</v>
      </c>
      <c r="I62" s="181"/>
      <c r="J62" s="181"/>
      <c r="K62" s="181">
        <f>'将来負担比率（分子）の構造'!L$45</f>
        <v>1380</v>
      </c>
      <c r="L62" s="181"/>
      <c r="M62" s="181"/>
      <c r="N62" s="181">
        <f>'将来負担比率（分子）の構造'!M$45</f>
        <v>1241</v>
      </c>
      <c r="O62" s="181"/>
      <c r="P62" s="181"/>
    </row>
    <row r="63" spans="1:16" x14ac:dyDescent="0.15">
      <c r="A63" s="181" t="s">
        <v>34</v>
      </c>
      <c r="B63" s="181">
        <f>'将来負担比率（分子）の構造'!I$44</f>
        <v>1648</v>
      </c>
      <c r="C63" s="181"/>
      <c r="D63" s="181"/>
      <c r="E63" s="181">
        <f>'将来負担比率（分子）の構造'!J$44</f>
        <v>2278</v>
      </c>
      <c r="F63" s="181"/>
      <c r="G63" s="181"/>
      <c r="H63" s="181">
        <f>'将来負担比率（分子）の構造'!K$44</f>
        <v>2241</v>
      </c>
      <c r="I63" s="181"/>
      <c r="J63" s="181"/>
      <c r="K63" s="181">
        <f>'将来負担比率（分子）の構造'!L$44</f>
        <v>2189</v>
      </c>
      <c r="L63" s="181"/>
      <c r="M63" s="181"/>
      <c r="N63" s="181">
        <f>'将来負担比率（分子）の構造'!M$44</f>
        <v>2042</v>
      </c>
      <c r="O63" s="181"/>
      <c r="P63" s="181"/>
    </row>
    <row r="64" spans="1:16" x14ac:dyDescent="0.15">
      <c r="A64" s="181" t="s">
        <v>33</v>
      </c>
      <c r="B64" s="181">
        <f>'将来負担比率（分子）の構造'!I$43</f>
        <v>9651</v>
      </c>
      <c r="C64" s="181"/>
      <c r="D64" s="181"/>
      <c r="E64" s="181">
        <f>'将来負担比率（分子）の構造'!J$43</f>
        <v>9185</v>
      </c>
      <c r="F64" s="181"/>
      <c r="G64" s="181"/>
      <c r="H64" s="181">
        <f>'将来負担比率（分子）の構造'!K$43</f>
        <v>8915</v>
      </c>
      <c r="I64" s="181"/>
      <c r="J64" s="181"/>
      <c r="K64" s="181">
        <f>'将来負担比率（分子）の構造'!L$43</f>
        <v>8775</v>
      </c>
      <c r="L64" s="181"/>
      <c r="M64" s="181"/>
      <c r="N64" s="181">
        <f>'将来負担比率（分子）の構造'!M$43</f>
        <v>9042</v>
      </c>
      <c r="O64" s="181"/>
      <c r="P64" s="181"/>
    </row>
    <row r="65" spans="1:16" x14ac:dyDescent="0.15">
      <c r="A65" s="181" t="s">
        <v>32</v>
      </c>
      <c r="B65" s="181">
        <f>'将来負担比率（分子）の構造'!I$42</f>
        <v>3</v>
      </c>
      <c r="C65" s="181"/>
      <c r="D65" s="181"/>
      <c r="E65" s="181">
        <f>'将来負担比率（分子）の構造'!J$42</f>
        <v>5</v>
      </c>
      <c r="F65" s="181"/>
      <c r="G65" s="181"/>
      <c r="H65" s="181">
        <f>'将来負担比率（分子）の構造'!K$42</f>
        <v>4</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20326</v>
      </c>
      <c r="C66" s="181"/>
      <c r="D66" s="181"/>
      <c r="E66" s="181">
        <f>'将来負担比率（分子）の構造'!J$41</f>
        <v>19508</v>
      </c>
      <c r="F66" s="181"/>
      <c r="G66" s="181"/>
      <c r="H66" s="181">
        <f>'将来負担比率（分子）の構造'!K$41</f>
        <v>18953</v>
      </c>
      <c r="I66" s="181"/>
      <c r="J66" s="181"/>
      <c r="K66" s="181">
        <f>'将来負担比率（分子）の構造'!L$41</f>
        <v>18263</v>
      </c>
      <c r="L66" s="181"/>
      <c r="M66" s="181"/>
      <c r="N66" s="181">
        <f>'将来負担比率（分子）の構造'!M$41</f>
        <v>17814</v>
      </c>
      <c r="O66" s="181"/>
      <c r="P66" s="181"/>
    </row>
    <row r="67" spans="1:16" x14ac:dyDescent="0.15">
      <c r="A67" s="181" t="s">
        <v>75</v>
      </c>
      <c r="B67" s="181" t="e">
        <f>NA()</f>
        <v>#N/A</v>
      </c>
      <c r="C67" s="181">
        <f>IF(ISNUMBER('将来負担比率（分子）の構造'!I$53), IF('将来負担比率（分子）の構造'!I$53 &lt; 0, 0, '将来負担比率（分子）の構造'!I$53), NA())</f>
        <v>9963</v>
      </c>
      <c r="D67" s="181" t="e">
        <f>NA()</f>
        <v>#N/A</v>
      </c>
      <c r="E67" s="181" t="e">
        <f>NA()</f>
        <v>#N/A</v>
      </c>
      <c r="F67" s="181">
        <f>IF(ISNUMBER('将来負担比率（分子）の構造'!J$53), IF('将来負担比率（分子）の構造'!J$53 &lt; 0, 0, '将来負担比率（分子）の構造'!J$53), NA())</f>
        <v>9802</v>
      </c>
      <c r="G67" s="181" t="e">
        <f>NA()</f>
        <v>#N/A</v>
      </c>
      <c r="H67" s="181" t="e">
        <f>NA()</f>
        <v>#N/A</v>
      </c>
      <c r="I67" s="181">
        <f>IF(ISNUMBER('将来負担比率（分子）の構造'!K$53), IF('将来負担比率（分子）の構造'!K$53 &lt; 0, 0, '将来負担比率（分子）の構造'!K$53), NA())</f>
        <v>8675</v>
      </c>
      <c r="J67" s="181" t="e">
        <f>NA()</f>
        <v>#N/A</v>
      </c>
      <c r="K67" s="181" t="e">
        <f>NA()</f>
        <v>#N/A</v>
      </c>
      <c r="L67" s="181">
        <f>IF(ISNUMBER('将来負担比率（分子）の構造'!L$53), IF('将来負担比率（分子）の構造'!L$53 &lt; 0, 0, '将来負担比率（分子）の構造'!L$53), NA())</f>
        <v>7447</v>
      </c>
      <c r="M67" s="181" t="e">
        <f>NA()</f>
        <v>#N/A</v>
      </c>
      <c r="N67" s="181" t="e">
        <f>NA()</f>
        <v>#N/A</v>
      </c>
      <c r="O67" s="181">
        <f>IF(ISNUMBER('将来負担比率（分子）の構造'!M$53), IF('将来負担比率（分子）の構造'!M$53 &lt; 0, 0, '将来負担比率（分子）の構造'!M$53), NA())</f>
        <v>6908</v>
      </c>
      <c r="P67" s="181" t="e">
        <f>NA()</f>
        <v>#N/A</v>
      </c>
    </row>
    <row r="70" spans="1:16" x14ac:dyDescent="0.15">
      <c r="A70" s="183" t="s">
        <v>76</v>
      </c>
      <c r="B70" s="183"/>
      <c r="C70" s="183"/>
      <c r="D70" s="183"/>
      <c r="E70" s="183"/>
      <c r="F70" s="183"/>
    </row>
    <row r="71" spans="1:16" x14ac:dyDescent="0.15">
      <c r="A71" s="184"/>
      <c r="B71" s="184" t="e">
        <f>#REF!</f>
        <v>#REF!</v>
      </c>
      <c r="C71" s="184" t="e">
        <f>#REF!</f>
        <v>#REF!</v>
      </c>
      <c r="D71" s="184" t="e">
        <f>#REF!</f>
        <v>#REF!</v>
      </c>
    </row>
    <row r="72" spans="1:16" x14ac:dyDescent="0.15">
      <c r="A72" s="184" t="s">
        <v>77</v>
      </c>
      <c r="B72" s="185" t="e">
        <f>#REF!</f>
        <v>#REF!</v>
      </c>
      <c r="C72" s="185" t="e">
        <f>#REF!</f>
        <v>#REF!</v>
      </c>
      <c r="D72" s="185" t="e">
        <f>#REF!</f>
        <v>#REF!</v>
      </c>
    </row>
    <row r="73" spans="1:16" x14ac:dyDescent="0.15">
      <c r="A73" s="184" t="s">
        <v>78</v>
      </c>
      <c r="B73" s="185" t="e">
        <f>#REF!</f>
        <v>#REF!</v>
      </c>
      <c r="C73" s="185" t="e">
        <f>#REF!</f>
        <v>#REF!</v>
      </c>
      <c r="D73" s="185" t="e">
        <f>#REF!</f>
        <v>#REF!</v>
      </c>
    </row>
    <row r="74" spans="1:16" x14ac:dyDescent="0.15">
      <c r="A74" s="184" t="s">
        <v>79</v>
      </c>
      <c r="B74" s="185" t="e">
        <f>#REF!</f>
        <v>#REF!</v>
      </c>
      <c r="C74" s="185" t="e">
        <f>#REF!</f>
        <v>#REF!</v>
      </c>
      <c r="D74" s="185" t="e">
        <f>#REF!</f>
        <v>#REF!</v>
      </c>
    </row>
  </sheetData>
  <sheetProtection algorithmName="SHA-512" hashValue="wqO+QtjOF2b78JuQZPkR0JZpHmfUNbl9Gglu5LDGEjPBEmcAmWSGnwxi9F26xrvnlju03PbujxptHl+iMl7wUw==" saltValue="Ywrql1Y9T3C1REpRjafmk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2022-03-03T00:47:11Z</cp:lastPrinted>
  <dcterms:created xsi:type="dcterms:W3CDTF">2022-02-02T03:05:38Z</dcterms:created>
  <dcterms:modified xsi:type="dcterms:W3CDTF">2022-10-18T23:42:57Z</dcterms:modified>
  <cp:category/>
</cp:coreProperties>
</file>