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総務部\財政課\財政・契約グループ\財政関係\各種調査\●財政状況資料集の作成（総務省）\令和6年度\提出用\"/>
    </mc:Choice>
  </mc:AlternateContent>
  <bookViews>
    <workbookView xWindow="0" yWindow="0" windowWidth="28800" windowHeight="13845" tabRatio="85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BW34" i="10"/>
  <c r="CO34" i="10" s="1"/>
  <c r="CO35" i="10" s="1"/>
  <c r="CO36" i="10" s="1"/>
  <c r="CO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<sst xmlns="http://schemas.openxmlformats.org/spreadsheetml/2006/main" count="1070" uniqueCount="585">
  <si>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</si>
  <si>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</si>
  <si>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</si>
  <si>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</si>
  <si>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</si>
  <si>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</si>
  <si>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</si>
  <si>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</si>
  <si>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</si>
  <si>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</si>
  <si>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</si>
  <si>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</si>
  <si>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</si>
  <si>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</si>
  <si>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</si>
  <si>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</si>
  <si>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</si>
  <si>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</si>
  <si>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</si>
  <si>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</si>
  <si>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</si>
  <si>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</si>
  <si>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</si>
  <si>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</si>
  <si>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</si>
  <si>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</si>
  <si>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</si>
  <si>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</si>
  <si>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</si>
  <si>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</si>
  <si>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</si>
  <si>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</si>
  <si>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</si>
  <si>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</si>
  <si>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</si>
  <si>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</si>
  <si>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</si>
  <si>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</si>
  <si>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</si>
  <si>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</si>
  <si>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</si>
  <si>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</si>
  <si>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</si>
  <si>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</si>
  <si>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</si>
  <si>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</si>
  <si>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</si>
  <si>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</si>
  <si>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</si>
  <si>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</si>
  <si>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</si>
  <si>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</si>
  <si>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</si>
  <si>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</si>
  <si>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</si>
  <si>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</si>
  <si>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</si>
  <si>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</si>
  <si>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</si>
  <si>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</si>
  <si>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</si>
  <si>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</si>
  <si>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</si>
  <si>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</si>
  <si>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</si>
  <si>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</si>
  <si>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</si>
  <si>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</si>
  <si>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</si>
  <si>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</si>
  <si>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</si>
  <si>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</si>
  <si>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</si>
  <si>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</si>
  <si>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</si>
  <si>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</si>
  <si>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</si>
  <si>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</si>
  <si>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</si>
  <si>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</si>
  <si>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</si>
  <si>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</si>
  <si>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</si>
  <si>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</si>
  <si>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</si>
  <si>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</si>
  <si>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</si>
  <si>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</si>
  <si>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</si>
  <si>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</si>
  <si>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</si>
  <si>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</si>
  <si>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</si>
  <si>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</si>
  <si>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滝川市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</si>
  <si>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</si>
  <si>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</si>
  <si>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</si>
  <si>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</si>
  <si>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</si>
  <si>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</si>
  <si>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</si>
  <si>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</si>
  <si>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</si>
  <si>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</si>
  <si>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</si>
  <si>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</si>
  <si>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</si>
  <si>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</si>
  <si>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</si>
  <si>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</si>
  <si>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</si>
  <si>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</si>
  <si>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</si>
  <si>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</si>
  <si>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</si>
  <si>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</si>
  <si>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</si>
  <si>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</si>
  <si>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</si>
  <si>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</si>
  <si>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</si>
  <si>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</si>
  <si>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</si>
  <si>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</si>
  <si>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</si>
  <si>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</si>
  <si>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</si>
  <si>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</si>
  <si>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</si>
  <si>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</si>
  <si>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</si>
  <si>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</si>
  <si>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</si>
  <si>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</si>
  <si>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</si>
  <si>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</si>
  <si>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</si>
  <si>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</si>
  <si>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</si>
  <si>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</si>
  <si>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</si>
  <si>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</si>
  <si>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</si>
  <si>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</si>
  <si>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</si>
  <si>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</si>
  <si>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</si>
  <si>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</si>
  <si>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</si>
  <si>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</si>
  <si>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</si>
  <si>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</si>
  <si>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</si>
  <si>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</si>
  <si>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</si>
  <si>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</si>
  <si>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</si>
  <si>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</si>
  <si>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</si>
  <si>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</si>
  <si>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</si>
  <si>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</si>
  <si>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</si>
  <si>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</si>
  <si>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</si>
  <si>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</si>
  <si>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</si>
  <si>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</si>
  <si>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</si>
  <si>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</si>
  <si>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</si>
  <si>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</si>
  <si>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</si>
  <si>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</si>
  <si>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</si>
  <si>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</si>
  <si>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</si>
  <si>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</si>
  <si>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</si>
  <si>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</si>
  <si>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</si>
  <si>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</si>
  <si>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</si>
  <si>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</si>
  <si>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</si>
  <si>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</si>
  <si>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</si>
  <si>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</si>
  <si>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</si>
  <si>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</si>
  <si>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</si>
  <si>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</si>
  <si>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</si>
  <si>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</si>
  <si>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</si>
  <si>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</si>
  <si>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</si>
  <si>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</si>
  <si>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</si>
  <si>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</si>
  <si>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</si>
  <si>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</si>
  <si>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北海道滝川市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</si>
  <si>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</si>
  <si>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</si>
  <si>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</si>
  <si>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</si>
  <si>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</si>
  <si>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</si>
  <si>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</si>
  <si>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</si>
  <si>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</si>
  <si>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</si>
  <si>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</si>
  <si>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</si>
  <si>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</si>
  <si>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</si>
  <si>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</si>
  <si>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</si>
  <si>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</si>
  <si>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</si>
  <si>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</si>
  <si>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</si>
  <si>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</si>
  <si>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</si>
  <si>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</si>
  <si>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</si>
  <si>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</si>
  <si>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</si>
  <si>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</si>
  <si>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</si>
  <si>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</si>
  <si>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</si>
  <si>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</si>
  <si>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</si>
  <si>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</si>
  <si>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</si>
  <si>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</si>
  <si>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</si>
  <si>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</si>
  <si>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</si>
  <si>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</si>
  <si>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</si>
  <si>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</si>
  <si>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</si>
  <si>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</si>
  <si>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</si>
  <si>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</si>
  <si>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</si>
  <si>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</si>
  <si>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</si>
  <si>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</si>
  <si>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</si>
  <si>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</si>
  <si>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</si>
  <si>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</si>
  <si>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</si>
  <si>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</si>
  <si>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</si>
  <si>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</si>
  <si>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</si>
  <si>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</si>
  <si>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</si>
  <si>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</si>
  <si>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</si>
  <si>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</si>
  <si>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</si>
  <si>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</si>
  <si>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</si>
  <si>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</si>
  <si>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</si>
  <si>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</si>
  <si>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</si>
  <si>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</si>
  <si>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</si>
  <si>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</si>
  <si>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</si>
  <si>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</si>
  <si>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</si>
  <si>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</si>
  <si>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</si>
  <si>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</si>
  <si>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</si>
  <si>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</si>
  <si>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</si>
  <si>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</si>
  <si>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</si>
  <si>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</si>
  <si>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</si>
  <si>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</si>
  <si>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</si>
  <si>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</si>
  <si>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</si>
  <si>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</si>
  <si>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</si>
  <si>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</si>
  <si>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</si>
  <si>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</si>
  <si>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</si>
  <si>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</si>
  <si>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</si>
  <si>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</si>
  <si>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</si>
  <si>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</si>
  <si>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</si>
  <si>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</si>
  <si>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</si>
  <si>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</si>
  <si>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</si>
  <si>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</si>
  <si>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</si>
  <si>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</si>
  <si>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</si>
  <si>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</si>
  <si>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</si>
  <si>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</si>
  <si>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</si>
  <si>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</si>
  <si>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</si>
  <si>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</si>
  <si>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</si>
  <si>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</si>
  <si>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</si>
  <si>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</si>
  <si>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</si>
  <si>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</si>
  <si>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</si>
  <si>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</si>
  <si>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</si>
  <si>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</si>
  <si>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</si>
  <si>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</si>
  <si>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</si>
  <si>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</si>
  <si>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</si>
  <si>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</si>
  <si>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</si>
  <si>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</si>
  <si>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</si>
  <si>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</si>
  <si>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</si>
  <si>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</si>
  <si>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</si>
  <si>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</si>
  <si>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</si>
  <si>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</si>
  <si>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</si>
  <si>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</si>
  <si>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</si>
  <si>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</si>
  <si>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</si>
  <si>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</si>
  <si>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</si>
  <si>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北海道滝川市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</si>
  <si>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</si>
  <si>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</si>
  <si>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</si>
  <si>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</si>
  <si>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</si>
  <si>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</si>
  <si>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</si>
  <si>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</si>
  <si>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</si>
  <si>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</si>
  <si>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</si>
  <si>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</si>
  <si>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</si>
  <si>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</si>
  <si>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</si>
  <si>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</si>
  <si>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</si>
  <si>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</si>
  <si>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</si>
  <si>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</si>
  <si>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公営住宅事業特別会計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</si>
  <si>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</si>
  <si>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</si>
  <si>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</si>
  <si>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</si>
  <si>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</si>
  <si>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</si>
  <si>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</si>
  <si>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</si>
  <si>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</si>
  <si>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</si>
  <si>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</si>
  <si>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</si>
  <si>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</si>
  <si>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</si>
  <si>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</si>
  <si>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</si>
  <si>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滝川市下水道事業会計</t>
    <phoneticPr fontId="5"/>
  </si>
  <si>
    <t>法適用企業</t>
    <phoneticPr fontId="5"/>
  </si>
  <si>
    <t>滝川市病院事業会計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</si>
  <si>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</si>
  <si>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</si>
  <si>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</si>
  <si>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</si>
  <si>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</si>
  <si>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</si>
  <si>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</si>
  <si>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</si>
  <si>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</si>
  <si>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</si>
  <si>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</si>
  <si>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</si>
  <si>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</si>
  <si>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</si>
  <si>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</si>
  <si>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</si>
  <si>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</si>
  <si>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</si>
  <si>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</si>
  <si>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</si>
  <si>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</si>
  <si>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</si>
  <si>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</si>
  <si>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</si>
  <si>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</si>
  <si>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</si>
  <si>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</si>
  <si>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</si>
  <si>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</si>
  <si>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</si>
  <si>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</si>
  <si>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</si>
  <si>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</si>
  <si>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</si>
  <si>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</si>
  <si>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</si>
  <si>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</si>
  <si>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</si>
  <si>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</si>
  <si>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</si>
  <si>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</si>
  <si>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</si>
  <si>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</si>
  <si>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</si>
  <si>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</si>
  <si>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</si>
  <si>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</si>
  <si>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</si>
  <si>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</si>
  <si>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</si>
  <si>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</si>
  <si>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</si>
  <si>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</si>
  <si>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</si>
  <si>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</si>
  <si>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</si>
  <si>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</si>
  <si>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</si>
  <si>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</si>
  <si>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</si>
  <si>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</si>
  <si>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</si>
  <si>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</si>
  <si>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</si>
  <si>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</si>
  <si>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</si>
  <si>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</si>
  <si>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</si>
  <si>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</si>
  <si>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</si>
  <si>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</si>
  <si>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</si>
  <si>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</si>
  <si>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</si>
  <si>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</si>
  <si>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</si>
  <si>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</si>
  <si>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</si>
  <si>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</si>
  <si>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</si>
  <si>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</si>
  <si>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</si>
  <si>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</si>
  <si>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</si>
  <si>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</si>
  <si>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</si>
  <si>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</si>
  <si>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</si>
  <si>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</si>
  <si>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</si>
  <si>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</si>
  <si>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</si>
  <si>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</si>
  <si>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</si>
  <si>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</si>
  <si>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</si>
  <si>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</si>
  <si>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</si>
  <si>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</si>
  <si>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</si>
  <si>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</si>
  <si>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</si>
  <si>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</si>
  <si>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</si>
  <si>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</si>
  <si>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</si>
  <si>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</si>
  <si>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</si>
  <si>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</si>
  <si>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</si>
  <si>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</si>
  <si>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</si>
  <si>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</si>
  <si>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</si>
  <si>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</si>
  <si>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</si>
  <si>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</si>
  <si>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</si>
  <si>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</si>
  <si>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</si>
  <si>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</si>
  <si>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</si>
  <si>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</si>
  <si>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</si>
  <si>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</si>
  <si>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</si>
  <si>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</si>
  <si>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</si>
  <si>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</si>
  <si>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</si>
  <si>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</si>
  <si>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</si>
  <si>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</si>
  <si>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</si>
  <si>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</si>
  <si>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滝川市下水道事業会計</t>
  </si>
  <si>
    <t>一般会計</t>
  </si>
  <si>
    <t>介護保険特別会計</t>
  </si>
  <si>
    <t>公営住宅事業特別会計</t>
  </si>
  <si>
    <t>滝川市病院事業会計</t>
  </si>
  <si>
    <t>▲ 0.29</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</si>
  <si>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</si>
  <si>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</si>
  <si>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</si>
  <si>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</si>
  <si>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</si>
  <si>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</si>
  <si>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</si>
  <si>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</si>
  <si>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</si>
  <si>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</si>
  <si>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</si>
  <si>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</si>
  <si>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滝川振興公社</t>
    <rPh sb="0" eb="2">
      <t>タキカワ</t>
    </rPh>
    <rPh sb="2" eb="4">
      <t>シンコウ</t>
    </rPh>
    <rPh sb="4" eb="6">
      <t>コウシャ</t>
    </rPh>
    <phoneticPr fontId="2"/>
  </si>
  <si>
    <t>アニム滝川</t>
    <rPh sb="3" eb="5">
      <t>タキカワ</t>
    </rPh>
    <phoneticPr fontId="2"/>
  </si>
  <si>
    <t>滝川生涯学習振興会</t>
    <rPh sb="0" eb="2">
      <t>タキカワ</t>
    </rPh>
    <rPh sb="2" eb="4">
      <t>ショウガイ</t>
    </rPh>
    <rPh sb="4" eb="6">
      <t>ガクシュウ</t>
    </rPh>
    <rPh sb="6" eb="9">
      <t>シンコウカイ</t>
    </rPh>
    <phoneticPr fontId="2"/>
  </si>
  <si>
    <t>滝川ガス(株)</t>
    <rPh sb="0" eb="2">
      <t>タキカワ</t>
    </rPh>
    <rPh sb="4" eb="7">
      <t>カブ</t>
    </rPh>
    <phoneticPr fontId="2"/>
  </si>
  <si>
    <t>－</t>
    <phoneticPr fontId="2"/>
  </si>
  <si>
    <t>－</t>
    <phoneticPr fontId="2"/>
  </si>
  <si>
    <t>－</t>
    <phoneticPr fontId="2"/>
  </si>
  <si>
    <t>－</t>
    <phoneticPr fontId="2"/>
  </si>
  <si>
    <t>－</t>
    <phoneticPr fontId="2"/>
  </si>
  <si>
    <t>空知教育センター組合</t>
    <rPh sb="0" eb="2">
      <t>ソラチ</t>
    </rPh>
    <rPh sb="2" eb="4">
      <t>キョウイク</t>
    </rPh>
    <rPh sb="8" eb="10">
      <t>クミアイ</t>
    </rPh>
    <phoneticPr fontId="2"/>
  </si>
  <si>
    <t>中空知衛生施設組合</t>
    <rPh sb="0" eb="1">
      <t>ナカ</t>
    </rPh>
    <rPh sb="1" eb="3">
      <t>ソラチ</t>
    </rPh>
    <rPh sb="3" eb="5">
      <t>エイセイ</t>
    </rPh>
    <rPh sb="5" eb="7">
      <t>シセツ</t>
    </rPh>
    <rPh sb="7" eb="9">
      <t>クミアイ</t>
    </rPh>
    <phoneticPr fontId="2"/>
  </si>
  <si>
    <t>中・北空知廃棄物処理広域連合</t>
    <rPh sb="0" eb="1">
      <t>ナカ</t>
    </rPh>
    <rPh sb="2" eb="3">
      <t>キタ</t>
    </rPh>
    <rPh sb="3" eb="5">
      <t>ソラチ</t>
    </rPh>
    <rPh sb="5" eb="8">
      <t>ハイキブツ</t>
    </rPh>
    <rPh sb="8" eb="10">
      <t>ショリ</t>
    </rPh>
    <rPh sb="10" eb="12">
      <t>コウイキ</t>
    </rPh>
    <rPh sb="12" eb="14">
      <t>レンゴウ</t>
    </rPh>
    <phoneticPr fontId="2"/>
  </si>
  <si>
    <t>中空知広域市町村圏組合</t>
    <rPh sb="0" eb="1">
      <t>ナカ</t>
    </rPh>
    <rPh sb="1" eb="3">
      <t>ソラチ</t>
    </rPh>
    <rPh sb="3" eb="5">
      <t>コウイキ</t>
    </rPh>
    <rPh sb="5" eb="8">
      <t>シチョウソン</t>
    </rPh>
    <rPh sb="8" eb="9">
      <t>ケン</t>
    </rPh>
    <rPh sb="9" eb="11">
      <t>クミアイ</t>
    </rPh>
    <phoneticPr fontId="2"/>
  </si>
  <si>
    <t>滝川地区広域消防事務組合</t>
    <rPh sb="0" eb="2">
      <t>タキカワ</t>
    </rPh>
    <rPh sb="2" eb="4">
      <t>チク</t>
    </rPh>
    <rPh sb="4" eb="6">
      <t>コウイキ</t>
    </rPh>
    <rPh sb="6" eb="8">
      <t>ショウボウ</t>
    </rPh>
    <rPh sb="8" eb="10">
      <t>ジム</t>
    </rPh>
    <rPh sb="10" eb="12">
      <t>クミアイ</t>
    </rPh>
    <phoneticPr fontId="2"/>
  </si>
  <si>
    <t>中空知広域水道企業団</t>
    <rPh sb="0" eb="1">
      <t>ナカ</t>
    </rPh>
    <rPh sb="1" eb="3">
      <t>ソラチ</t>
    </rPh>
    <rPh sb="3" eb="5">
      <t>コウイキ</t>
    </rPh>
    <rPh sb="5" eb="7">
      <t>スイドウ</t>
    </rPh>
    <rPh sb="7" eb="10">
      <t>キギョウダン</t>
    </rPh>
    <phoneticPr fontId="2"/>
  </si>
  <si>
    <t>石狩川流域下水道組合</t>
    <rPh sb="0" eb="2">
      <t>イシカリ</t>
    </rPh>
    <rPh sb="2" eb="3">
      <t>ガワ</t>
    </rPh>
    <rPh sb="3" eb="5">
      <t>リュウイキ</t>
    </rPh>
    <rPh sb="5" eb="8">
      <t>ゲスイドウ</t>
    </rPh>
    <rPh sb="8" eb="10">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</si>
  <si>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</si>
  <si>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</si>
  <si>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</si>
  <si>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</si>
  <si>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</si>
  <si>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</si>
  <si>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</si>
  <si>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</si>
  <si>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</si>
  <si>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</si>
  <si>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ふるさと基金</t>
    <rPh sb="4" eb="6">
      <t>キキン</t>
    </rPh>
    <phoneticPr fontId="5"/>
  </si>
  <si>
    <t>施設整備政策基金</t>
    <rPh sb="0" eb="2">
      <t>シセツ</t>
    </rPh>
    <rPh sb="2" eb="4">
      <t>セイビ</t>
    </rPh>
    <rPh sb="4" eb="6">
      <t>セイサク</t>
    </rPh>
    <rPh sb="6" eb="8">
      <t>キキン</t>
    </rPh>
    <phoneticPr fontId="5"/>
  </si>
  <si>
    <t>公営住宅等事業基金</t>
    <rPh sb="0" eb="5">
      <t>コウエイジュウタクトウ</t>
    </rPh>
    <rPh sb="5" eb="9">
      <t>ジギョウキキン</t>
    </rPh>
    <phoneticPr fontId="5"/>
  </si>
  <si>
    <t>ごみ処理施設建設費積立基金</t>
    <rPh sb="2" eb="4">
      <t>ショリ</t>
    </rPh>
    <rPh sb="4" eb="6">
      <t>シセツ</t>
    </rPh>
    <rPh sb="6" eb="11">
      <t>ケンセツヒツミタテ</t>
    </rPh>
    <rPh sb="11" eb="13">
      <t>キキン</t>
    </rPh>
    <phoneticPr fontId="5"/>
  </si>
  <si>
    <t>林業振興基金</t>
    <rPh sb="0" eb="6">
      <t>リンギョウシンコウキキン</t>
    </rPh>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</si>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</sst>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C1E3-4D26-9A78-0F04C1DEFB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30199</c:v>
                </c:pt>
                <c:pt idx="1">
                  <c:v>46860</c:v>
                </c:pt>
                <c:pt idx="2">
                  <c:v>25248</c:v>
                </c:pt>
                <c:pt idx="3">
                  <c:v>33349</c:v>
                </c:pt>
                <c:pt idx="4">
                  <c:v>60350</c:v>
                </c:pt>
              </c:numCache>
            </c:numRef>
          </c:val>
          <c:smooth val="0"/>
          <c:extLst>
            <c:ext xmlns:c16="http://schemas.microsoft.com/office/drawing/2014/chart" uri="{C3380CC4-5D6E-409C-BE32-E72D297353CC}">
              <c16:uniqueId val="{00000001-C1E3-4D26-9A78-0F04C1DEFB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8.8699999999999992</c:v>
                </c:pt>
                <c:pt idx="1">
                  <c:v>9.24</c:v>
                </c:pt>
                <c:pt idx="2">
                  <c:v>10.57</c:v>
                </c:pt>
                <c:pt idx="3">
                  <c:v>8.3699999999999992</c:v>
                </c:pt>
                <c:pt idx="4">
                  <c:v>8.01</c:v>
                </c:pt>
              </c:numCache>
            </c:numRef>
          </c:val>
          <c:extLst>
            <c:ext xmlns:c16="http://schemas.microsoft.com/office/drawing/2014/chart" uri="{C3380CC4-5D6E-409C-BE32-E72D297353CC}">
              <c16:uniqueId val="{00000000-E11E-4549-B754-272C76D16F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8.9499999999999993</c:v>
                </c:pt>
                <c:pt idx="1">
                  <c:v>10.45</c:v>
                </c:pt>
                <c:pt idx="2">
                  <c:v>11.37</c:v>
                </c:pt>
                <c:pt idx="3">
                  <c:v>15.05</c:v>
                </c:pt>
                <c:pt idx="4">
                  <c:v>19.66</c:v>
                </c:pt>
              </c:numCache>
            </c:numRef>
          </c:val>
          <c:extLst>
            <c:ext xmlns:c16="http://schemas.microsoft.com/office/drawing/2014/chart" uri="{C3380CC4-5D6E-409C-BE32-E72D297353CC}">
              <c16:uniqueId val="{00000001-E11E-4549-B754-272C76D16F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1.39</c:v>
                </c:pt>
                <c:pt idx="1">
                  <c:v>2.4900000000000002</c:v>
                </c:pt>
                <c:pt idx="2">
                  <c:v>2.1800000000000002</c:v>
                </c:pt>
                <c:pt idx="3">
                  <c:v>1.57</c:v>
                </c:pt>
                <c:pt idx="4">
                  <c:v>4.57</c:v>
                </c:pt>
              </c:numCache>
            </c:numRef>
          </c:val>
          <c:smooth val="0"/>
          <c:extLst>
            <c:ext xmlns:c16="http://schemas.microsoft.com/office/drawing/2014/chart" uri="{C3380CC4-5D6E-409C-BE32-E72D297353CC}">
              <c16:uniqueId val="{00000002-E11E-4549-B754-272C76D16F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9F7-4671-8502-1E5FD8259F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F7-4671-8502-1E5FD8259F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9F7-4671-8502-1E5FD8259F8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0.44</c:v>
                </c:pt>
                <c:pt idx="2">
                  <c:v>#N/A</c:v>
                </c:pt>
                <c:pt idx="3">
                  <c:v>0.76</c:v>
                </c:pt>
                <c:pt idx="4">
                  <c:v>#N/A</c:v>
                </c:pt>
                <c:pt idx="5">
                  <c:v>0</c:v>
                </c:pt>
                <c:pt idx="6">
                  <c:v>#N/A</c:v>
                </c:pt>
                <c:pt idx="7">
                  <c:v>0</c:v>
                </c:pt>
                <c:pt idx="8">
                  <c:v>#N/A</c:v>
                </c:pt>
                <c:pt idx="9">
                  <c:v>0</c:v>
                </c:pt>
              </c:numCache>
            </c:numRef>
          </c:val>
          <c:extLst>
            <c:ext xmlns:c16="http://schemas.microsoft.com/office/drawing/2014/chart" uri="{C3380CC4-5D6E-409C-BE32-E72D297353CC}">
              <c16:uniqueId val="{00000003-29F7-4671-8502-1E5FD8259F8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29F7-4671-8502-1E5FD8259F8A}"/>
            </c:ext>
          </c:extLst>
        </c:ser>
        <c:ser>
          <c:idx val="5"/>
          <c:order val="5"/>
          <c:tx>
            <c:strRef>
              <c:f>データシート!$A$32</c:f>
              <c:strCache>
                <c:ptCount val="1"/>
                <c:pt idx="0">
                  <c:v>滝川市病院事業会計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0.28999999999999998</c:v>
                </c:pt>
                <c:pt idx="1">
                  <c:v>#N/A</c:v>
                </c:pt>
                <c:pt idx="2">
                  <c:v>#N/A</c:v>
                </c:pt>
                <c:pt idx="3">
                  <c:v>0</c:v>
                </c:pt>
                <c:pt idx="4">
                  <c:v>#N/A</c:v>
                </c:pt>
                <c:pt idx="5">
                  <c:v>6.84</c:v>
                </c:pt>
                <c:pt idx="6">
                  <c:v>#N/A</c:v>
                </c:pt>
                <c:pt idx="7">
                  <c:v>7.27</c:v>
                </c:pt>
                <c:pt idx="8">
                  <c:v>#N/A</c:v>
                </c:pt>
                <c:pt idx="9">
                  <c:v>0.51</c:v>
                </c:pt>
              </c:numCache>
            </c:numRef>
          </c:val>
          <c:extLst>
            <c:ext xmlns:c16="http://schemas.microsoft.com/office/drawing/2014/chart" uri="{C3380CC4-5D6E-409C-BE32-E72D297353CC}">
              <c16:uniqueId val="{00000005-29F7-4671-8502-1E5FD8259F8A}"/>
            </c:ext>
          </c:extLst>
        </c:ser>
        <c:ser>
          <c:idx val="6"/>
          <c:order val="6"/>
          <c:tx>
            <c:strRef>
              <c:f>データシート!$A$33</c:f>
              <c:strCache>
                <c:ptCount val="1"/>
                <c:pt idx="0">
                  <c:v>公営住宅事業特別会計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0.72</c:v>
                </c:pt>
                <c:pt idx="2">
                  <c:v>#N/A</c:v>
                </c:pt>
                <c:pt idx="3">
                  <c:v>0.93</c:v>
                </c:pt>
                <c:pt idx="4">
                  <c:v>#N/A</c:v>
                </c:pt>
                <c:pt idx="5">
                  <c:v>0.87</c:v>
                </c:pt>
                <c:pt idx="6">
                  <c:v>#N/A</c:v>
                </c:pt>
                <c:pt idx="7">
                  <c:v>0.84</c:v>
                </c:pt>
                <c:pt idx="8">
                  <c:v>#N/A</c:v>
                </c:pt>
                <c:pt idx="9">
                  <c:v>0.73</c:v>
                </c:pt>
              </c:numCache>
            </c:numRef>
          </c:val>
          <c:extLst>
            <c:ext xmlns:c16="http://schemas.microsoft.com/office/drawing/2014/chart" uri="{C3380CC4-5D6E-409C-BE32-E72D297353CC}">
              <c16:uniqueId val="{00000006-29F7-4671-8502-1E5FD8259F8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2.94</c:v>
                </c:pt>
                <c:pt idx="2">
                  <c:v>#N/A</c:v>
                </c:pt>
                <c:pt idx="3">
                  <c:v>2.79</c:v>
                </c:pt>
                <c:pt idx="4">
                  <c:v>#N/A</c:v>
                </c:pt>
                <c:pt idx="5">
                  <c:v>4.16</c:v>
                </c:pt>
                <c:pt idx="6">
                  <c:v>#N/A</c:v>
                </c:pt>
                <c:pt idx="7">
                  <c:v>4.76</c:v>
                </c:pt>
                <c:pt idx="8">
                  <c:v>#N/A</c:v>
                </c:pt>
                <c:pt idx="9">
                  <c:v>2.21</c:v>
                </c:pt>
              </c:numCache>
            </c:numRef>
          </c:val>
          <c:extLst>
            <c:ext xmlns:c16="http://schemas.microsoft.com/office/drawing/2014/chart" uri="{C3380CC4-5D6E-409C-BE32-E72D297353CC}">
              <c16:uniqueId val="{00000007-29F7-4671-8502-1E5FD8259F8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8.14</c:v>
                </c:pt>
                <c:pt idx="2">
                  <c:v>#N/A</c:v>
                </c:pt>
                <c:pt idx="3">
                  <c:v>8.31</c:v>
                </c:pt>
                <c:pt idx="4">
                  <c:v>#N/A</c:v>
                </c:pt>
                <c:pt idx="5">
                  <c:v>9.69</c:v>
                </c:pt>
                <c:pt idx="6">
                  <c:v>#N/A</c:v>
                </c:pt>
                <c:pt idx="7">
                  <c:v>7.52</c:v>
                </c:pt>
                <c:pt idx="8">
                  <c:v>#N/A</c:v>
                </c:pt>
                <c:pt idx="9">
                  <c:v>7.28</c:v>
                </c:pt>
              </c:numCache>
            </c:numRef>
          </c:val>
          <c:extLst>
            <c:ext xmlns:c16="http://schemas.microsoft.com/office/drawing/2014/chart" uri="{C3380CC4-5D6E-409C-BE32-E72D297353CC}">
              <c16:uniqueId val="{00000008-29F7-4671-8502-1E5FD8259F8A}"/>
            </c:ext>
          </c:extLst>
        </c:ser>
        <c:ser>
          <c:idx val="9"/>
          <c:order val="9"/>
          <c:tx>
            <c:strRef>
              <c:f>データシート!$A$36</c:f>
              <c:strCache>
                <c:ptCount val="1"/>
                <c:pt idx="0">
                  <c:v>滝川市下水道事業会計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6.39</c:v>
                </c:pt>
                <c:pt idx="2">
                  <c:v>#N/A</c:v>
                </c:pt>
                <c:pt idx="3">
                  <c:v>7.9</c:v>
                </c:pt>
                <c:pt idx="4">
                  <c:v>#N/A</c:v>
                </c:pt>
                <c:pt idx="5">
                  <c:v>9.14</c:v>
                </c:pt>
                <c:pt idx="6">
                  <c:v>#N/A</c:v>
                </c:pt>
                <c:pt idx="7">
                  <c:v>9.83</c:v>
                </c:pt>
                <c:pt idx="8">
                  <c:v>#N/A</c:v>
                </c:pt>
                <c:pt idx="9">
                  <c:v>10.9</c:v>
                </c:pt>
              </c:numCache>
            </c:numRef>
          </c:val>
          <c:extLst>
            <c:ext xmlns:c16="http://schemas.microsoft.com/office/drawing/2014/chart" uri="{C3380CC4-5D6E-409C-BE32-E72D297353CC}">
              <c16:uniqueId val="{00000009-29F7-4671-8502-1E5FD8259F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1917</c:v>
                </c:pt>
                <c:pt idx="5">
                  <c:v>1957</c:v>
                </c:pt>
                <c:pt idx="8">
                  <c:v>1897</c:v>
                </c:pt>
                <c:pt idx="11">
                  <c:v>1889</c:v>
                </c:pt>
                <c:pt idx="14">
                  <c:v>1829</c:v>
                </c:pt>
              </c:numCache>
            </c:numRef>
          </c:val>
          <c:extLst>
            <c:ext xmlns:c16="http://schemas.microsoft.com/office/drawing/2014/chart" uri="{C3380CC4-5D6E-409C-BE32-E72D297353CC}">
              <c16:uniqueId val="{00000000-E78B-455D-AEDE-FAADEA64A5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8B-455D-AEDE-FAADEA64A5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10</c:v>
                </c:pt>
                <c:pt idx="9">
                  <c:v>11</c:v>
                </c:pt>
                <c:pt idx="12">
                  <c:v>16</c:v>
                </c:pt>
              </c:numCache>
            </c:numRef>
          </c:val>
          <c:extLst>
            <c:ext xmlns:c16="http://schemas.microsoft.com/office/drawing/2014/chart" uri="{C3380CC4-5D6E-409C-BE32-E72D297353CC}">
              <c16:uniqueId val="{00000002-E78B-455D-AEDE-FAADEA64A5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147</c:v>
                </c:pt>
                <c:pt idx="3">
                  <c:v>176</c:v>
                </c:pt>
                <c:pt idx="6">
                  <c:v>104</c:v>
                </c:pt>
                <c:pt idx="9">
                  <c:v>163</c:v>
                </c:pt>
                <c:pt idx="12">
                  <c:v>167</c:v>
                </c:pt>
              </c:numCache>
            </c:numRef>
          </c:val>
          <c:extLst>
            <c:ext xmlns:c16="http://schemas.microsoft.com/office/drawing/2014/chart" uri="{C3380CC4-5D6E-409C-BE32-E72D297353CC}">
              <c16:uniqueId val="{00000003-E78B-455D-AEDE-FAADEA64A5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744</c:v>
                </c:pt>
                <c:pt idx="3">
                  <c:v>705</c:v>
                </c:pt>
                <c:pt idx="6">
                  <c:v>691</c:v>
                </c:pt>
                <c:pt idx="9">
                  <c:v>678</c:v>
                </c:pt>
                <c:pt idx="12">
                  <c:v>688</c:v>
                </c:pt>
              </c:numCache>
            </c:numRef>
          </c:val>
          <c:extLst>
            <c:ext xmlns:c16="http://schemas.microsoft.com/office/drawing/2014/chart" uri="{C3380CC4-5D6E-409C-BE32-E72D297353CC}">
              <c16:uniqueId val="{00000004-E78B-455D-AEDE-FAADEA64A5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8B-455D-AEDE-FAADEA64A5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8B-455D-AEDE-FAADEA64A5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1939</c:v>
                </c:pt>
                <c:pt idx="3">
                  <c:v>1839</c:v>
                </c:pt>
                <c:pt idx="6">
                  <c:v>1775</c:v>
                </c:pt>
                <c:pt idx="9">
                  <c:v>1778</c:v>
                </c:pt>
                <c:pt idx="12">
                  <c:v>1640</c:v>
                </c:pt>
              </c:numCache>
            </c:numRef>
          </c:val>
          <c:extLst>
            <c:ext xmlns:c16="http://schemas.microsoft.com/office/drawing/2014/chart" uri="{C3380CC4-5D6E-409C-BE32-E72D297353CC}">
              <c16:uniqueId val="{00000007-E78B-455D-AEDE-FAADEA64A5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914</c:v>
                </c:pt>
                <c:pt idx="2">
                  <c:v>#N/A</c:v>
                </c:pt>
                <c:pt idx="3">
                  <c:v>#N/A</c:v>
                </c:pt>
                <c:pt idx="4">
                  <c:v>764</c:v>
                </c:pt>
                <c:pt idx="5">
                  <c:v>#N/A</c:v>
                </c:pt>
                <c:pt idx="6">
                  <c:v>#N/A</c:v>
                </c:pt>
                <c:pt idx="7">
                  <c:v>683</c:v>
                </c:pt>
                <c:pt idx="8">
                  <c:v>#N/A</c:v>
                </c:pt>
                <c:pt idx="9">
                  <c:v>#N/A</c:v>
                </c:pt>
                <c:pt idx="10">
                  <c:v>741</c:v>
                </c:pt>
                <c:pt idx="11">
                  <c:v>#N/A</c:v>
                </c:pt>
                <c:pt idx="12">
                  <c:v>#N/A</c:v>
                </c:pt>
                <c:pt idx="13">
                  <c:v>682</c:v>
                </c:pt>
                <c:pt idx="14">
                  <c:v>#N/A</c:v>
                </c:pt>
              </c:numCache>
            </c:numRef>
          </c:val>
          <c:smooth val="0"/>
          <c:extLst>
            <c:ext xmlns:c16="http://schemas.microsoft.com/office/drawing/2014/chart" uri="{C3380CC4-5D6E-409C-BE32-E72D297353CC}">
              <c16:uniqueId val="{00000008-E78B-455D-AEDE-FAADEA64A5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16434</c:v>
                </c:pt>
                <c:pt idx="5">
                  <c:v>15702</c:v>
                </c:pt>
                <c:pt idx="8">
                  <c:v>14742</c:v>
                </c:pt>
                <c:pt idx="11">
                  <c:v>14103</c:v>
                </c:pt>
                <c:pt idx="14">
                  <c:v>13348</c:v>
                </c:pt>
              </c:numCache>
            </c:numRef>
          </c:val>
          <c:extLst>
            <c:ext xmlns:c16="http://schemas.microsoft.com/office/drawing/2014/chart" uri="{C3380CC4-5D6E-409C-BE32-E72D297353CC}">
              <c16:uniqueId val="{00000000-38E4-47BD-A319-812FBABFE5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3484</c:v>
                </c:pt>
                <c:pt idx="5">
                  <c:v>3378</c:v>
                </c:pt>
                <c:pt idx="8">
                  <c:v>3140</c:v>
                </c:pt>
                <c:pt idx="11">
                  <c:v>3087</c:v>
                </c:pt>
                <c:pt idx="14">
                  <c:v>3152</c:v>
                </c:pt>
              </c:numCache>
            </c:numRef>
          </c:val>
          <c:extLst>
            <c:ext xmlns:c16="http://schemas.microsoft.com/office/drawing/2014/chart" uri="{C3380CC4-5D6E-409C-BE32-E72D297353CC}">
              <c16:uniqueId val="{00000001-38E4-47BD-A319-812FBABFE5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3971</c:v>
                </c:pt>
                <c:pt idx="5">
                  <c:v>5945</c:v>
                </c:pt>
                <c:pt idx="8">
                  <c:v>7187</c:v>
                </c:pt>
                <c:pt idx="11">
                  <c:v>7856</c:v>
                </c:pt>
                <c:pt idx="14">
                  <c:v>9743</c:v>
                </c:pt>
              </c:numCache>
            </c:numRef>
          </c:val>
          <c:extLst>
            <c:ext xmlns:c16="http://schemas.microsoft.com/office/drawing/2014/chart" uri="{C3380CC4-5D6E-409C-BE32-E72D297353CC}">
              <c16:uniqueId val="{00000002-38E4-47BD-A319-812FBABFE5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E4-47BD-A319-812FBABFE5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E4-47BD-A319-812FBABFE5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656</c:v>
                </c:pt>
                <c:pt idx="3">
                  <c:v>646</c:v>
                </c:pt>
                <c:pt idx="6">
                  <c:v>636</c:v>
                </c:pt>
                <c:pt idx="9">
                  <c:v>626</c:v>
                </c:pt>
                <c:pt idx="12">
                  <c:v>600</c:v>
                </c:pt>
              </c:numCache>
            </c:numRef>
          </c:val>
          <c:extLst>
            <c:ext xmlns:c16="http://schemas.microsoft.com/office/drawing/2014/chart" uri="{C3380CC4-5D6E-409C-BE32-E72D297353CC}">
              <c16:uniqueId val="{00000005-38E4-47BD-A319-812FBABFE5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1241</c:v>
                </c:pt>
                <c:pt idx="3">
                  <c:v>1040</c:v>
                </c:pt>
                <c:pt idx="6">
                  <c:v>1008</c:v>
                </c:pt>
                <c:pt idx="9">
                  <c:v>1044</c:v>
                </c:pt>
                <c:pt idx="12">
                  <c:v>1142</c:v>
                </c:pt>
              </c:numCache>
            </c:numRef>
          </c:val>
          <c:extLst>
            <c:ext xmlns:c16="http://schemas.microsoft.com/office/drawing/2014/chart" uri="{C3380CC4-5D6E-409C-BE32-E72D297353CC}">
              <c16:uniqueId val="{00000006-38E4-47BD-A319-812FBABFE5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2042</c:v>
                </c:pt>
                <c:pt idx="3">
                  <c:v>1884</c:v>
                </c:pt>
                <c:pt idx="6">
                  <c:v>1790</c:v>
                </c:pt>
                <c:pt idx="9">
                  <c:v>1592</c:v>
                </c:pt>
                <c:pt idx="12">
                  <c:v>1491</c:v>
                </c:pt>
              </c:numCache>
            </c:numRef>
          </c:val>
          <c:extLst>
            <c:ext xmlns:c16="http://schemas.microsoft.com/office/drawing/2014/chart" uri="{C3380CC4-5D6E-409C-BE32-E72D297353CC}">
              <c16:uniqueId val="{00000007-38E4-47BD-A319-812FBABFE5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9042</c:v>
                </c:pt>
                <c:pt idx="3">
                  <c:v>8751</c:v>
                </c:pt>
                <c:pt idx="6">
                  <c:v>8331</c:v>
                </c:pt>
                <c:pt idx="9">
                  <c:v>7972</c:v>
                </c:pt>
                <c:pt idx="12">
                  <c:v>7566</c:v>
                </c:pt>
              </c:numCache>
            </c:numRef>
          </c:val>
          <c:extLst>
            <c:ext xmlns:c16="http://schemas.microsoft.com/office/drawing/2014/chart" uri="{C3380CC4-5D6E-409C-BE32-E72D297353CC}">
              <c16:uniqueId val="{00000008-38E4-47BD-A319-812FBABFE5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38</c:v>
                </c:pt>
                <c:pt idx="6">
                  <c:v>33</c:v>
                </c:pt>
                <c:pt idx="9">
                  <c:v>43</c:v>
                </c:pt>
                <c:pt idx="12">
                  <c:v>28</c:v>
                </c:pt>
              </c:numCache>
            </c:numRef>
          </c:val>
          <c:extLst>
            <c:ext xmlns:c16="http://schemas.microsoft.com/office/drawing/2014/chart" uri="{C3380CC4-5D6E-409C-BE32-E72D297353CC}">
              <c16:uniqueId val="{00000009-38E4-47BD-A319-812FBABFE5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17814</c:v>
                </c:pt>
                <c:pt idx="3">
                  <c:v>17650</c:v>
                </c:pt>
                <c:pt idx="6">
                  <c:v>16667</c:v>
                </c:pt>
                <c:pt idx="9">
                  <c:v>15709</c:v>
                </c:pt>
                <c:pt idx="12">
                  <c:v>15573</c:v>
                </c:pt>
              </c:numCache>
            </c:numRef>
          </c:val>
          <c:extLst>
            <c:ext xmlns:c16="http://schemas.microsoft.com/office/drawing/2014/chart" uri="{C3380CC4-5D6E-409C-BE32-E72D297353CC}">
              <c16:uniqueId val="{0000000A-38E4-47BD-A319-812FBABFE5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6908</c:v>
                </c:pt>
                <c:pt idx="2">
                  <c:v>#N/A</c:v>
                </c:pt>
                <c:pt idx="3">
                  <c:v>#N/A</c:v>
                </c:pt>
                <c:pt idx="4">
                  <c:v>4983</c:v>
                </c:pt>
                <c:pt idx="5">
                  <c:v>#N/A</c:v>
                </c:pt>
                <c:pt idx="6">
                  <c:v>#N/A</c:v>
                </c:pt>
                <c:pt idx="7">
                  <c:v>3396</c:v>
                </c:pt>
                <c:pt idx="8">
                  <c:v>#N/A</c:v>
                </c:pt>
                <c:pt idx="9">
                  <c:v>#N/A</c:v>
                </c:pt>
                <c:pt idx="10">
                  <c:v>1941</c:v>
                </c:pt>
                <c:pt idx="11">
                  <c:v>#N/A</c:v>
                </c:pt>
                <c:pt idx="12">
                  <c:v>#N/A</c:v>
                </c:pt>
                <c:pt idx="13">
                  <c:v>157</c:v>
                </c:pt>
                <c:pt idx="14">
                  <c:v>#N/A</c:v>
                </c:pt>
              </c:numCache>
            </c:numRef>
          </c:val>
          <c:smooth val="0"/>
          <c:extLst>
            <c:ext xmlns:c16="http://schemas.microsoft.com/office/drawing/2014/chart" uri="{C3380CC4-5D6E-409C-BE32-E72D297353CC}">
              <c16:uniqueId val="{0000000B-38E4-47BD-A319-812FBABFE5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1364</c:v>
                </c:pt>
                <c:pt idx="1">
                  <c:v>1812</c:v>
                </c:pt>
                <c:pt idx="2">
                  <c:v>2400</c:v>
                </c:pt>
              </c:numCache>
            </c:numRef>
          </c:val>
          <c:extLst>
            <c:ext xmlns:c16="http://schemas.microsoft.com/office/drawing/2014/chart" uri="{C3380CC4-5D6E-409C-BE32-E72D297353CC}">
              <c16:uniqueId val="{00000000-C28A-4373-9305-B5CB321093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193</c:v>
                </c:pt>
                <c:pt idx="1">
                  <c:v>240</c:v>
                </c:pt>
                <c:pt idx="2">
                  <c:v>277</c:v>
                </c:pt>
              </c:numCache>
            </c:numRef>
          </c:val>
          <c:extLst>
            <c:ext xmlns:c16="http://schemas.microsoft.com/office/drawing/2014/chart" uri="{C3380CC4-5D6E-409C-BE32-E72D297353CC}">
              <c16:uniqueId val="{00000001-C28A-4373-9305-B5CB321093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5063</c:v>
                </c:pt>
                <c:pt idx="1">
                  <c:v>5246</c:v>
                </c:pt>
                <c:pt idx="2">
                  <c:v>6133</c:v>
                </c:pt>
              </c:numCache>
            </c:numRef>
          </c:val>
          <c:extLst>
            <c:ext xmlns:c16="http://schemas.microsoft.com/office/drawing/2014/chart" uri="{C3380CC4-5D6E-409C-BE32-E72D297353CC}">
              <c16:uniqueId val="{00000002-C28A-4373-9305-B5CB321093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北海道滝川市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金は前年度と比較して微増しているが、元利償還金は償還終了等の要因により減少していることから、実質公債費比率は令和４年度以降、類似団体平均値を下回っている。今後も計画的な市債の発行により市全体としての公債費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北海道滝川市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地方債の償還終了や新規借入の抑制により、地方債残高や公営企業債繰入額は減少傾向にある。また、充当可能基金の増加等により、将来負担比率は対前年度</a:t>
          </a:r>
          <a:r>
            <a:rPr kumimoji="1" lang="en-US" altLang="ja-JP" sz="1400">
              <a:latin typeface="ＭＳ ゴシック" pitchFamily="49" charset="-128"/>
              <a:ea typeface="ＭＳ ゴシック" pitchFamily="49" charset="-128"/>
            </a:rPr>
            <a:t>16.8</a:t>
          </a:r>
          <a:r>
            <a:rPr kumimoji="1" lang="ja-JP" altLang="en-US" sz="1400">
              <a:latin typeface="ＭＳ ゴシック" pitchFamily="49" charset="-128"/>
              <a:ea typeface="ＭＳ ゴシック" pitchFamily="49" charset="-128"/>
            </a:rPr>
            <a:t>ポイントの改善となった。今後も公債費の適正化及び財源確保等に取り組み、将来負担の減少に努める。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北海道滝川市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百万円を積立てたことなどにより基金全体として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一定規模の基金残高を確保するとともに、基金の安易な取り崩しを避け、計画的かつ安定的な積立運営を行う。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ふるさと基金：市に寄せられた寄附の寄附者の意向に沿う施策の実施に要する資金に充てる。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施設整備政策基金：大規模な建設事業等の経費及び当該建設事業費等に伴い必要となる関連経費に要する資金または市の公共施設の改修もしくは解体に要する資金に充てる。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ふるさと基金：ふるさと納税をはじめとする寄附金の積立による増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新規事業や大規模な施設整備に備え、積立増加及び取り崩し抑制に努める。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普通交付税予算の上振れ分などの積立による増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今後の財政状況によっては財政調整基金の取り崩しが必要となり、基金残高が減少する可能性があるため、今後も可能な限り基金取り崩しを抑制した財政運営に努める。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臨時財政対策債償還基金費分の積立による増。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地方債の繰上償還発生時に備え、可能な限り積立増加に努める。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36,515
36,373
115.90
25,445,011
24,380,705
978,454
12,209,946
15,573,426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年度以降、ほぼ横ばいとなっている。今後も引き続き税徴収の強化など自主財源の確保に取り組んでいく。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145143</xdr:rowOff>
    </xdr:to>
    <xdr:cxnSp macro="">
      <xdr:nvCxnSpPr>
        <xdr:cNvPr id="70" name="直線コネクタ 69"/>
        <xdr:cNvCxnSpPr/>
      </xdr:nvCxnSpPr>
      <xdr:spPr>
        <a:xfrm>
          <a:off x="4114800" y="717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3" name="直線コネクタ 72"/>
        <xdr:cNvCxnSpPr/>
      </xdr:nvCxnSpPr>
      <xdr:spPr>
        <a:xfrm>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6" name="直線コネクタ 75"/>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79" name="直線コネクタ 78"/>
        <xdr:cNvCxnSpPr/>
      </xdr:nvCxnSpPr>
      <xdr:spPr>
        <a:xfrm>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94343</xdr:rowOff>
    </xdr:from>
    <xdr:to>
      <xdr:col>23</xdr:col>
      <xdr:colOff>184150</xdr:colOff>
      <xdr:row>42</xdr:row>
      <xdr:rowOff>24493</xdr:rowOff>
    </xdr:to>
    <xdr:sp macro="" textlink="">
      <xdr:nvSpPr>
        <xdr:cNvPr id="89" name="楕円 88"/>
        <xdr:cNvSpPr/>
      </xdr:nvSpPr>
      <xdr:spPr>
        <a:xfrm>
          <a:off x="49022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66420</xdr:rowOff>
    </xdr:from>
    <xdr:ext cx="762000" cy="259045"/>
    <xdr:sp macro="" textlink="">
      <xdr:nvSpPr>
        <xdr:cNvPr id="90" name="財政力該当値テキスト"/>
        <xdr:cNvSpPr txBox="1"/>
      </xdr:nvSpPr>
      <xdr:spPr>
        <a:xfrm>
          <a:off x="5041900" y="709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7" name="楕円 96"/>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98" name="テキスト ボックス 97"/>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令和６年度は類似団体を下回る</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％となった。令和６年度においては人件費増等の影響もあり、昨年度と比較して経常収支比率が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ポイント増加した。今後も義務的経費の削減、自主財源の確保に努める。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61</xdr:row>
      <xdr:rowOff>114554</xdr:rowOff>
    </xdr:to>
    <xdr:cxnSp macro="">
      <xdr:nvCxnSpPr>
        <xdr:cNvPr id="131" name="直線コネクタ 130"/>
        <xdr:cNvCxnSpPr/>
      </xdr:nvCxnSpPr>
      <xdr:spPr>
        <a:xfrm>
          <a:off x="4114800" y="105537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90424</xdr:rowOff>
    </xdr:from>
    <xdr:to>
      <xdr:col>19</xdr:col>
      <xdr:colOff>133350</xdr:colOff>
      <xdr:row>61</xdr:row>
      <xdr:rowOff>95250</xdr:rowOff>
    </xdr:to>
    <xdr:cxnSp macro="">
      <xdr:nvCxnSpPr>
        <xdr:cNvPr id="134" name="直線コネクタ 133"/>
        <xdr:cNvCxnSpPr/>
      </xdr:nvCxnSpPr>
      <xdr:spPr>
        <a:xfrm>
          <a:off x="3225800" y="105488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61</xdr:row>
      <xdr:rowOff>90424</xdr:rowOff>
    </xdr:to>
    <xdr:cxnSp macro="">
      <xdr:nvCxnSpPr>
        <xdr:cNvPr id="137" name="直線コネクタ 136"/>
        <xdr:cNvCxnSpPr/>
      </xdr:nvCxnSpPr>
      <xdr:spPr>
        <a:xfrm>
          <a:off x="2336800" y="1045718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62</xdr:row>
      <xdr:rowOff>63754</xdr:rowOff>
    </xdr:to>
    <xdr:cxnSp macro="">
      <xdr:nvCxnSpPr>
        <xdr:cNvPr id="140" name="直線コネクタ 139"/>
        <xdr:cNvCxnSpPr/>
      </xdr:nvCxnSpPr>
      <xdr:spPr>
        <a:xfrm flipV="1">
          <a:off x="1447800" y="1045718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63754</xdr:rowOff>
    </xdr:from>
    <xdr:to>
      <xdr:col>23</xdr:col>
      <xdr:colOff>184150</xdr:colOff>
      <xdr:row>61</xdr:row>
      <xdr:rowOff>165354</xdr:rowOff>
    </xdr:to>
    <xdr:sp macro="" textlink="">
      <xdr:nvSpPr>
        <xdr:cNvPr id="150" name="楕円 149"/>
        <xdr:cNvSpPr/>
      </xdr:nvSpPr>
      <xdr:spPr>
        <a:xfrm>
          <a:off x="4902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80281</xdr:rowOff>
    </xdr:from>
    <xdr:ext cx="762000" cy="259045"/>
    <xdr:sp macro="" textlink="">
      <xdr:nvSpPr>
        <xdr:cNvPr id="151" name="財政構造の弾力性該当値テキスト"/>
        <xdr:cNvSpPr txBox="1"/>
      </xdr:nvSpPr>
      <xdr:spPr>
        <a:xfrm>
          <a:off x="50419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2" name="楕円 151"/>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3" name="テキスト ボックス 152"/>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39624</xdr:rowOff>
    </xdr:from>
    <xdr:to>
      <xdr:col>15</xdr:col>
      <xdr:colOff>133350</xdr:colOff>
      <xdr:row>61</xdr:row>
      <xdr:rowOff>141224</xdr:rowOff>
    </xdr:to>
    <xdr:sp macro="" textlink="">
      <xdr:nvSpPr>
        <xdr:cNvPr id="154" name="楕円 153"/>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151401</xdr:rowOff>
    </xdr:from>
    <xdr:ext cx="762000" cy="259045"/>
    <xdr:sp macro="" textlink="">
      <xdr:nvSpPr>
        <xdr:cNvPr id="155" name="テキスト ボックス 154"/>
        <xdr:cNvSpPr txBox="1"/>
      </xdr:nvSpPr>
      <xdr:spPr>
        <a:xfrm>
          <a:off x="2844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6" name="楕円 155"/>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57" name="テキスト ボックス 156"/>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8" name="楕円 157"/>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59" name="テキスト ボックス 158"/>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財政健全化の推進による事務事業の見直し等により、人口１人当たり人件費・物件費等は類似団体平均を下回っている。今後も引き続き歳出抑制に努める。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60700</xdr:rowOff>
    </xdr:from>
    <xdr:to>
      <xdr:col>23</xdr:col>
      <xdr:colOff>133350</xdr:colOff>
      <xdr:row>83</xdr:row>
      <xdr:rowOff>89784</xdr:rowOff>
    </xdr:to>
    <xdr:cxnSp macro="">
      <xdr:nvCxnSpPr>
        <xdr:cNvPr id="191" name="直線コネクタ 190"/>
        <xdr:cNvCxnSpPr/>
      </xdr:nvCxnSpPr>
      <xdr:spPr>
        <a:xfrm>
          <a:off x="4114800" y="14291050"/>
          <a:ext cx="838200" cy="2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60700</xdr:rowOff>
    </xdr:from>
    <xdr:to>
      <xdr:col>19</xdr:col>
      <xdr:colOff>133350</xdr:colOff>
      <xdr:row>83</xdr:row>
      <xdr:rowOff>67907</xdr:rowOff>
    </xdr:to>
    <xdr:cxnSp macro="">
      <xdr:nvCxnSpPr>
        <xdr:cNvPr id="194" name="直線コネクタ 193"/>
        <xdr:cNvCxnSpPr/>
      </xdr:nvCxnSpPr>
      <xdr:spPr>
        <a:xfrm flipV="1">
          <a:off x="3225800" y="14291050"/>
          <a:ext cx="889000" cy="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42289</xdr:rowOff>
    </xdr:from>
    <xdr:to>
      <xdr:col>15</xdr:col>
      <xdr:colOff>82550</xdr:colOff>
      <xdr:row>83</xdr:row>
      <xdr:rowOff>67907</xdr:rowOff>
    </xdr:to>
    <xdr:cxnSp macro="">
      <xdr:nvCxnSpPr>
        <xdr:cNvPr id="197" name="直線コネクタ 196"/>
        <xdr:cNvCxnSpPr/>
      </xdr:nvCxnSpPr>
      <xdr:spPr>
        <a:xfrm>
          <a:off x="2336800" y="14272639"/>
          <a:ext cx="889000" cy="2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27561</xdr:rowOff>
    </xdr:from>
    <xdr:to>
      <xdr:col>11</xdr:col>
      <xdr:colOff>31750</xdr:colOff>
      <xdr:row>83</xdr:row>
      <xdr:rowOff>42289</xdr:rowOff>
    </xdr:to>
    <xdr:cxnSp macro="">
      <xdr:nvCxnSpPr>
        <xdr:cNvPr id="200" name="直線コネクタ 199"/>
        <xdr:cNvCxnSpPr/>
      </xdr:nvCxnSpPr>
      <xdr:spPr>
        <a:xfrm>
          <a:off x="1447800" y="14257911"/>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38984</xdr:rowOff>
    </xdr:from>
    <xdr:to>
      <xdr:col>23</xdr:col>
      <xdr:colOff>184150</xdr:colOff>
      <xdr:row>83</xdr:row>
      <xdr:rowOff>140584</xdr:rowOff>
    </xdr:to>
    <xdr:sp macro="" textlink="">
      <xdr:nvSpPr>
        <xdr:cNvPr id="210" name="楕円 209"/>
        <xdr:cNvSpPr/>
      </xdr:nvSpPr>
      <xdr:spPr>
        <a:xfrm>
          <a:off x="4902200" y="142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55511</xdr:rowOff>
    </xdr:from>
    <xdr:ext cx="762000" cy="259045"/>
    <xdr:sp macro="" textlink="">
      <xdr:nvSpPr>
        <xdr:cNvPr id="211" name="人件費・物件費等の状況該当値テキスト"/>
        <xdr:cNvSpPr txBox="1"/>
      </xdr:nvSpPr>
      <xdr:spPr>
        <a:xfrm>
          <a:off x="5041900" y="1411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9900</xdr:rowOff>
    </xdr:from>
    <xdr:to>
      <xdr:col>19</xdr:col>
      <xdr:colOff>184150</xdr:colOff>
      <xdr:row>83</xdr:row>
      <xdr:rowOff>111500</xdr:rowOff>
    </xdr:to>
    <xdr:sp macro="" textlink="">
      <xdr:nvSpPr>
        <xdr:cNvPr id="212" name="楕円 211"/>
        <xdr:cNvSpPr/>
      </xdr:nvSpPr>
      <xdr:spPr>
        <a:xfrm>
          <a:off x="4064000" y="1424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121677</xdr:rowOff>
    </xdr:from>
    <xdr:ext cx="736600" cy="259045"/>
    <xdr:sp macro="" textlink="">
      <xdr:nvSpPr>
        <xdr:cNvPr id="213" name="テキスト ボックス 212"/>
        <xdr:cNvSpPr txBox="1"/>
      </xdr:nvSpPr>
      <xdr:spPr>
        <a:xfrm>
          <a:off x="3733800" y="1400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17107</xdr:rowOff>
    </xdr:from>
    <xdr:to>
      <xdr:col>15</xdr:col>
      <xdr:colOff>133350</xdr:colOff>
      <xdr:row>83</xdr:row>
      <xdr:rowOff>118707</xdr:rowOff>
    </xdr:to>
    <xdr:sp macro="" textlink="">
      <xdr:nvSpPr>
        <xdr:cNvPr id="214" name="楕円 213"/>
        <xdr:cNvSpPr/>
      </xdr:nvSpPr>
      <xdr:spPr>
        <a:xfrm>
          <a:off x="3175000" y="142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128884</xdr:rowOff>
    </xdr:from>
    <xdr:ext cx="762000" cy="259045"/>
    <xdr:sp macro="" textlink="">
      <xdr:nvSpPr>
        <xdr:cNvPr id="215" name="テキスト ボックス 214"/>
        <xdr:cNvSpPr txBox="1"/>
      </xdr:nvSpPr>
      <xdr:spPr>
        <a:xfrm>
          <a:off x="2844800" y="1401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162939</xdr:rowOff>
    </xdr:from>
    <xdr:to>
      <xdr:col>11</xdr:col>
      <xdr:colOff>82550</xdr:colOff>
      <xdr:row>83</xdr:row>
      <xdr:rowOff>93089</xdr:rowOff>
    </xdr:to>
    <xdr:sp macro="" textlink="">
      <xdr:nvSpPr>
        <xdr:cNvPr id="216" name="楕円 215"/>
        <xdr:cNvSpPr/>
      </xdr:nvSpPr>
      <xdr:spPr>
        <a:xfrm>
          <a:off x="2286000" y="1422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103266</xdr:rowOff>
    </xdr:from>
    <xdr:ext cx="762000" cy="259045"/>
    <xdr:sp macro="" textlink="">
      <xdr:nvSpPr>
        <xdr:cNvPr id="217" name="テキスト ボックス 216"/>
        <xdr:cNvSpPr txBox="1"/>
      </xdr:nvSpPr>
      <xdr:spPr>
        <a:xfrm>
          <a:off x="1955800" y="1399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148211</xdr:rowOff>
    </xdr:from>
    <xdr:to>
      <xdr:col>7</xdr:col>
      <xdr:colOff>31750</xdr:colOff>
      <xdr:row>83</xdr:row>
      <xdr:rowOff>78361</xdr:rowOff>
    </xdr:to>
    <xdr:sp macro="" textlink="">
      <xdr:nvSpPr>
        <xdr:cNvPr id="218" name="楕円 217"/>
        <xdr:cNvSpPr/>
      </xdr:nvSpPr>
      <xdr:spPr>
        <a:xfrm>
          <a:off x="1397000" y="142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88538</xdr:rowOff>
    </xdr:from>
    <xdr:ext cx="762000" cy="259045"/>
    <xdr:sp macro="" textlink="">
      <xdr:nvSpPr>
        <xdr:cNvPr id="219" name="テキスト ボックス 218"/>
        <xdr:cNvSpPr txBox="1"/>
      </xdr:nvSpPr>
      <xdr:spPr>
        <a:xfrm>
          <a:off x="1066800" y="1397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年度以降、類似団体平均を上回る傾向にあることから職員年齢構成の高齢化是正や、採用人数及び役職者数の適正化に努める。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84</xdr:row>
      <xdr:rowOff>30843</xdr:rowOff>
    </xdr:to>
    <xdr:cxnSp macro="">
      <xdr:nvCxnSpPr>
        <xdr:cNvPr id="255" name="直線コネクタ 254"/>
        <xdr:cNvCxnSpPr/>
      </xdr:nvCxnSpPr>
      <xdr:spPr>
        <a:xfrm>
          <a:off x="16179800" y="1434646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84</xdr:row>
      <xdr:rowOff>48079</xdr:rowOff>
    </xdr:to>
    <xdr:cxnSp macro="">
      <xdr:nvCxnSpPr>
        <xdr:cNvPr id="258" name="直線コネクタ 257"/>
        <xdr:cNvCxnSpPr/>
      </xdr:nvCxnSpPr>
      <xdr:spPr>
        <a:xfrm flipV="1">
          <a:off x="15290800" y="143464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48079</xdr:rowOff>
    </xdr:to>
    <xdr:cxnSp macro="">
      <xdr:nvCxnSpPr>
        <xdr:cNvPr id="261" name="直線コネクタ 260"/>
        <xdr:cNvCxnSpPr/>
      </xdr:nvCxnSpPr>
      <xdr:spPr>
        <a:xfrm>
          <a:off x="14401800" y="144154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3" name="テキスト ボックス 262"/>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84</xdr:row>
      <xdr:rowOff>13607</xdr:rowOff>
    </xdr:to>
    <xdr:cxnSp macro="">
      <xdr:nvCxnSpPr>
        <xdr:cNvPr id="264" name="直線コネクタ 263"/>
        <xdr:cNvCxnSpPr/>
      </xdr:nvCxnSpPr>
      <xdr:spPr>
        <a:xfrm>
          <a:off x="13512800" y="142947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66" name="テキスト ボックス 265"/>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74" name="楕円 273"/>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123570</xdr:rowOff>
    </xdr:from>
    <xdr:ext cx="762000" cy="259045"/>
    <xdr:sp macro="" textlink="">
      <xdr:nvSpPr>
        <xdr:cNvPr id="275" name="給与水準   （国との比較）該当値テキスト"/>
        <xdr:cNvSpPr txBox="1"/>
      </xdr:nvSpPr>
      <xdr:spPr>
        <a:xfrm>
          <a:off x="17106900" y="1435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6" name="楕円 275"/>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151691</xdr:rowOff>
    </xdr:from>
    <xdr:ext cx="736600" cy="259045"/>
    <xdr:sp macro="" textlink="">
      <xdr:nvSpPr>
        <xdr:cNvPr id="277" name="テキスト ボックス 276"/>
        <xdr:cNvSpPr txBox="1"/>
      </xdr:nvSpPr>
      <xdr:spPr>
        <a:xfrm>
          <a:off x="15798800" y="14382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78" name="楕円 277"/>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83656</xdr:rowOff>
    </xdr:from>
    <xdr:ext cx="762000" cy="259045"/>
    <xdr:sp macro="" textlink="">
      <xdr:nvSpPr>
        <xdr:cNvPr id="279" name="テキスト ボックス 278"/>
        <xdr:cNvSpPr txBox="1"/>
      </xdr:nvSpPr>
      <xdr:spPr>
        <a:xfrm>
          <a:off x="14909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0" name="楕円 279"/>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49184</xdr:rowOff>
    </xdr:from>
    <xdr:ext cx="762000" cy="259045"/>
    <xdr:sp macro="" textlink="">
      <xdr:nvSpPr>
        <xdr:cNvPr id="281" name="テキスト ボックス 280"/>
        <xdr:cNvSpPr txBox="1"/>
      </xdr:nvSpPr>
      <xdr:spPr>
        <a:xfrm>
          <a:off x="14020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2" name="楕円 281"/>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3" name="テキスト ボックス 282"/>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人増となったが、平成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年度以降類似団体平均を下回っている。今後も人口減少が見込まれることから、適正な職員配置に努める。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68030</xdr:rowOff>
    </xdr:from>
    <xdr:to>
      <xdr:col>81</xdr:col>
      <xdr:colOff>44450</xdr:colOff>
      <xdr:row>60</xdr:row>
      <xdr:rowOff>73660</xdr:rowOff>
    </xdr:to>
    <xdr:cxnSp macro="">
      <xdr:nvCxnSpPr>
        <xdr:cNvPr id="317" name="直線コネクタ 316"/>
        <xdr:cNvCxnSpPr/>
      </xdr:nvCxnSpPr>
      <xdr:spPr>
        <a:xfrm>
          <a:off x="16179800" y="10355030"/>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53552</xdr:rowOff>
    </xdr:from>
    <xdr:to>
      <xdr:col>77</xdr:col>
      <xdr:colOff>44450</xdr:colOff>
      <xdr:row>60</xdr:row>
      <xdr:rowOff>68030</xdr:rowOff>
    </xdr:to>
    <xdr:cxnSp macro="">
      <xdr:nvCxnSpPr>
        <xdr:cNvPr id="320" name="直線コネクタ 319"/>
        <xdr:cNvCxnSpPr/>
      </xdr:nvCxnSpPr>
      <xdr:spPr>
        <a:xfrm>
          <a:off x="15290800" y="103405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42694</xdr:rowOff>
    </xdr:from>
    <xdr:to>
      <xdr:col>72</xdr:col>
      <xdr:colOff>203200</xdr:colOff>
      <xdr:row>60</xdr:row>
      <xdr:rowOff>53552</xdr:rowOff>
    </xdr:to>
    <xdr:cxnSp macro="">
      <xdr:nvCxnSpPr>
        <xdr:cNvPr id="323" name="直線コネクタ 322"/>
        <xdr:cNvCxnSpPr/>
      </xdr:nvCxnSpPr>
      <xdr:spPr>
        <a:xfrm>
          <a:off x="14401800" y="10329694"/>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38671</xdr:rowOff>
    </xdr:from>
    <xdr:to>
      <xdr:col>68</xdr:col>
      <xdr:colOff>152400</xdr:colOff>
      <xdr:row>60</xdr:row>
      <xdr:rowOff>42694</xdr:rowOff>
    </xdr:to>
    <xdr:cxnSp macro="">
      <xdr:nvCxnSpPr>
        <xdr:cNvPr id="326" name="直線コネクタ 325"/>
        <xdr:cNvCxnSpPr/>
      </xdr:nvCxnSpPr>
      <xdr:spPr>
        <a:xfrm>
          <a:off x="13512800" y="1032567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22860</xdr:rowOff>
    </xdr:from>
    <xdr:to>
      <xdr:col>81</xdr:col>
      <xdr:colOff>95250</xdr:colOff>
      <xdr:row>60</xdr:row>
      <xdr:rowOff>124460</xdr:rowOff>
    </xdr:to>
    <xdr:sp macro="" textlink="">
      <xdr:nvSpPr>
        <xdr:cNvPr id="336" name="楕円 335"/>
        <xdr:cNvSpPr/>
      </xdr:nvSpPr>
      <xdr:spPr>
        <a:xfrm>
          <a:off x="16967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39387</xdr:rowOff>
    </xdr:from>
    <xdr:ext cx="762000" cy="259045"/>
    <xdr:sp macro="" textlink="">
      <xdr:nvSpPr>
        <xdr:cNvPr id="337" name="定員管理の状況該当値テキスト"/>
        <xdr:cNvSpPr txBox="1"/>
      </xdr:nvSpPr>
      <xdr:spPr>
        <a:xfrm>
          <a:off x="17106900" y="1015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17230</xdr:rowOff>
    </xdr:from>
    <xdr:to>
      <xdr:col>77</xdr:col>
      <xdr:colOff>95250</xdr:colOff>
      <xdr:row>60</xdr:row>
      <xdr:rowOff>118830</xdr:rowOff>
    </xdr:to>
    <xdr:sp macro="" textlink="">
      <xdr:nvSpPr>
        <xdr:cNvPr id="338" name="楕円 337"/>
        <xdr:cNvSpPr/>
      </xdr:nvSpPr>
      <xdr:spPr>
        <a:xfrm>
          <a:off x="16129000" y="103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129007</xdr:rowOff>
    </xdr:from>
    <xdr:ext cx="736600" cy="259045"/>
    <xdr:sp macro="" textlink="">
      <xdr:nvSpPr>
        <xdr:cNvPr id="339" name="テキスト ボックス 338"/>
        <xdr:cNvSpPr txBox="1"/>
      </xdr:nvSpPr>
      <xdr:spPr>
        <a:xfrm>
          <a:off x="15798800" y="10073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2752</xdr:rowOff>
    </xdr:from>
    <xdr:to>
      <xdr:col>73</xdr:col>
      <xdr:colOff>44450</xdr:colOff>
      <xdr:row>60</xdr:row>
      <xdr:rowOff>104352</xdr:rowOff>
    </xdr:to>
    <xdr:sp macro="" textlink="">
      <xdr:nvSpPr>
        <xdr:cNvPr id="340" name="楕円 339"/>
        <xdr:cNvSpPr/>
      </xdr:nvSpPr>
      <xdr:spPr>
        <a:xfrm>
          <a:off x="15240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114529</xdr:rowOff>
    </xdr:from>
    <xdr:ext cx="762000" cy="259045"/>
    <xdr:sp macro="" textlink="">
      <xdr:nvSpPr>
        <xdr:cNvPr id="341" name="テキスト ボックス 340"/>
        <xdr:cNvSpPr txBox="1"/>
      </xdr:nvSpPr>
      <xdr:spPr>
        <a:xfrm>
          <a:off x="14909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163344</xdr:rowOff>
    </xdr:from>
    <xdr:to>
      <xdr:col>68</xdr:col>
      <xdr:colOff>203200</xdr:colOff>
      <xdr:row>60</xdr:row>
      <xdr:rowOff>93494</xdr:rowOff>
    </xdr:to>
    <xdr:sp macro="" textlink="">
      <xdr:nvSpPr>
        <xdr:cNvPr id="342" name="楕円 341"/>
        <xdr:cNvSpPr/>
      </xdr:nvSpPr>
      <xdr:spPr>
        <a:xfrm>
          <a:off x="14351000" y="1027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103671</xdr:rowOff>
    </xdr:from>
    <xdr:ext cx="762000" cy="259045"/>
    <xdr:sp macro="" textlink="">
      <xdr:nvSpPr>
        <xdr:cNvPr id="343" name="テキスト ボックス 342"/>
        <xdr:cNvSpPr txBox="1"/>
      </xdr:nvSpPr>
      <xdr:spPr>
        <a:xfrm>
          <a:off x="14020800" y="100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159321</xdr:rowOff>
    </xdr:from>
    <xdr:to>
      <xdr:col>64</xdr:col>
      <xdr:colOff>152400</xdr:colOff>
      <xdr:row>60</xdr:row>
      <xdr:rowOff>89471</xdr:rowOff>
    </xdr:to>
    <xdr:sp macro="" textlink="">
      <xdr:nvSpPr>
        <xdr:cNvPr id="344" name="楕円 343"/>
        <xdr:cNvSpPr/>
      </xdr:nvSpPr>
      <xdr:spPr>
        <a:xfrm>
          <a:off x="13462000" y="102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99648</xdr:rowOff>
    </xdr:from>
    <xdr:ext cx="762000" cy="259045"/>
    <xdr:sp macro="" textlink="">
      <xdr:nvSpPr>
        <xdr:cNvPr id="345" name="テキスト ボックス 344"/>
        <xdr:cNvSpPr txBox="1"/>
      </xdr:nvSpPr>
      <xdr:spPr>
        <a:xfrm>
          <a:off x="13131800" y="1004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令和５年度に引き続き類似団体平均を下回った。元利償還金の減少等により前年度と比較して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ポイント改善した。今後も適正な公債費の管理に努める。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12095</xdr:rowOff>
    </xdr:from>
    <xdr:to>
      <xdr:col>81</xdr:col>
      <xdr:colOff>44450</xdr:colOff>
      <xdr:row>40</xdr:row>
      <xdr:rowOff>46567</xdr:rowOff>
    </xdr:to>
    <xdr:cxnSp macro="">
      <xdr:nvCxnSpPr>
        <xdr:cNvPr id="381" name="直線コネクタ 380"/>
        <xdr:cNvCxnSpPr/>
      </xdr:nvCxnSpPr>
      <xdr:spPr>
        <a:xfrm flipV="1">
          <a:off x="16179800" y="687009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127000</xdr:rowOff>
    </xdr:to>
    <xdr:cxnSp macro="">
      <xdr:nvCxnSpPr>
        <xdr:cNvPr id="384" name="直線コネクタ 383"/>
        <xdr:cNvCxnSpPr/>
      </xdr:nvCxnSpPr>
      <xdr:spPr>
        <a:xfrm flipV="1">
          <a:off x="15290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70455</xdr:rowOff>
    </xdr:to>
    <xdr:cxnSp macro="">
      <xdr:nvCxnSpPr>
        <xdr:cNvPr id="387" name="直線コネクタ 386"/>
        <xdr:cNvCxnSpPr/>
      </xdr:nvCxnSpPr>
      <xdr:spPr>
        <a:xfrm flipV="1">
          <a:off x="14401800" y="69850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70455</xdr:rowOff>
    </xdr:from>
    <xdr:to>
      <xdr:col>68</xdr:col>
      <xdr:colOff>152400</xdr:colOff>
      <xdr:row>42</xdr:row>
      <xdr:rowOff>2419</xdr:rowOff>
    </xdr:to>
    <xdr:cxnSp macro="">
      <xdr:nvCxnSpPr>
        <xdr:cNvPr id="390" name="直線コネクタ 389"/>
        <xdr:cNvCxnSpPr/>
      </xdr:nvCxnSpPr>
      <xdr:spPr>
        <a:xfrm flipV="1">
          <a:off x="13512800" y="709990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400" name="楕円 399"/>
        <xdr:cNvSpPr/>
      </xdr:nvSpPr>
      <xdr:spPr>
        <a:xfrm>
          <a:off x="169672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149272</xdr:rowOff>
    </xdr:from>
    <xdr:ext cx="762000" cy="259045"/>
    <xdr:sp macro="" textlink="">
      <xdr:nvSpPr>
        <xdr:cNvPr id="401" name="公債費負担の状況該当値テキスト"/>
        <xdr:cNvSpPr txBox="1"/>
      </xdr:nvSpPr>
      <xdr:spPr>
        <a:xfrm>
          <a:off x="17106900" y="666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2" name="楕円 401"/>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3" name="テキスト ボックス 402"/>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4" name="楕円 403"/>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5" name="テキスト ボックス 404"/>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19655</xdr:rowOff>
    </xdr:from>
    <xdr:to>
      <xdr:col>68</xdr:col>
      <xdr:colOff>203200</xdr:colOff>
      <xdr:row>41</xdr:row>
      <xdr:rowOff>121255</xdr:rowOff>
    </xdr:to>
    <xdr:sp macro="" textlink="">
      <xdr:nvSpPr>
        <xdr:cNvPr id="406" name="楕円 405"/>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106032</xdr:rowOff>
    </xdr:from>
    <xdr:ext cx="762000" cy="259045"/>
    <xdr:sp macro="" textlink="">
      <xdr:nvSpPr>
        <xdr:cNvPr id="407" name="テキスト ボックス 406"/>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123069</xdr:rowOff>
    </xdr:from>
    <xdr:to>
      <xdr:col>64</xdr:col>
      <xdr:colOff>152400</xdr:colOff>
      <xdr:row>42</xdr:row>
      <xdr:rowOff>53219</xdr:rowOff>
    </xdr:to>
    <xdr:sp macro="" textlink="">
      <xdr:nvSpPr>
        <xdr:cNvPr id="408" name="楕円 407"/>
        <xdr:cNvSpPr/>
      </xdr:nvSpPr>
      <xdr:spPr>
        <a:xfrm>
          <a:off x="13462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37996</xdr:rowOff>
    </xdr:from>
    <xdr:ext cx="762000" cy="259045"/>
    <xdr:sp macro="" textlink="">
      <xdr:nvSpPr>
        <xdr:cNvPr id="409" name="テキスト ボックス 408"/>
        <xdr:cNvSpPr txBox="1"/>
      </xdr:nvSpPr>
      <xdr:spPr>
        <a:xfrm>
          <a:off x="13131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地方債残高の減少、充当可能基金の増加等により将来負担比率は減少傾向にある。今後も公債費等の適正化に取り組み、将来負担比率の減少に努める。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160584</xdr:rowOff>
    </xdr:from>
    <xdr:to>
      <xdr:col>81</xdr:col>
      <xdr:colOff>44450</xdr:colOff>
      <xdr:row>15</xdr:row>
      <xdr:rowOff>42898</xdr:rowOff>
    </xdr:to>
    <xdr:cxnSp macro="">
      <xdr:nvCxnSpPr>
        <xdr:cNvPr id="443" name="直線コネクタ 442"/>
        <xdr:cNvCxnSpPr/>
      </xdr:nvCxnSpPr>
      <xdr:spPr>
        <a:xfrm flipV="1">
          <a:off x="16179800" y="2389434"/>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42898</xdr:rowOff>
    </xdr:from>
    <xdr:to>
      <xdr:col>77</xdr:col>
      <xdr:colOff>44450</xdr:colOff>
      <xdr:row>16</xdr:row>
      <xdr:rowOff>57785</xdr:rowOff>
    </xdr:to>
    <xdr:cxnSp macro="">
      <xdr:nvCxnSpPr>
        <xdr:cNvPr id="446" name="直線コネクタ 445"/>
        <xdr:cNvCxnSpPr/>
      </xdr:nvCxnSpPr>
      <xdr:spPr>
        <a:xfrm flipV="1">
          <a:off x="15290800" y="2614648"/>
          <a:ext cx="889000" cy="1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8" name="テキスト ボックス 447"/>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57785</xdr:rowOff>
    </xdr:from>
    <xdr:to>
      <xdr:col>72</xdr:col>
      <xdr:colOff>203200</xdr:colOff>
      <xdr:row>17</xdr:row>
      <xdr:rowOff>90100</xdr:rowOff>
    </xdr:to>
    <xdr:cxnSp macro="">
      <xdr:nvCxnSpPr>
        <xdr:cNvPr id="449" name="直線コネクタ 448"/>
        <xdr:cNvCxnSpPr/>
      </xdr:nvCxnSpPr>
      <xdr:spPr>
        <a:xfrm flipV="1">
          <a:off x="14401800" y="2800985"/>
          <a:ext cx="889000" cy="20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51" name="テキスト ボックス 450"/>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90100</xdr:rowOff>
    </xdr:from>
    <xdr:to>
      <xdr:col>68</xdr:col>
      <xdr:colOff>152400</xdr:colOff>
      <xdr:row>19</xdr:row>
      <xdr:rowOff>27375</xdr:rowOff>
    </xdr:to>
    <xdr:cxnSp macro="">
      <xdr:nvCxnSpPr>
        <xdr:cNvPr id="452" name="直線コネクタ 451"/>
        <xdr:cNvCxnSpPr/>
      </xdr:nvCxnSpPr>
      <xdr:spPr>
        <a:xfrm flipV="1">
          <a:off x="13512800" y="3004750"/>
          <a:ext cx="889000" cy="2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53" name="フローチャート: 判断 452"/>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4" name="テキスト ボックス 453"/>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5" name="フローチャート: 判断 454"/>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6" name="テキスト ボックス 455"/>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109784</xdr:rowOff>
    </xdr:from>
    <xdr:to>
      <xdr:col>81</xdr:col>
      <xdr:colOff>95250</xdr:colOff>
      <xdr:row>14</xdr:row>
      <xdr:rowOff>39934</xdr:rowOff>
    </xdr:to>
    <xdr:sp macro="" textlink="">
      <xdr:nvSpPr>
        <xdr:cNvPr id="462" name="楕円 461"/>
        <xdr:cNvSpPr/>
      </xdr:nvSpPr>
      <xdr:spPr>
        <a:xfrm>
          <a:off x="16967200" y="23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31061</xdr:rowOff>
    </xdr:from>
    <xdr:ext cx="762000" cy="259045"/>
    <xdr:sp macro="" textlink="">
      <xdr:nvSpPr>
        <xdr:cNvPr id="463" name="将来負担の状況該当値テキスト"/>
        <xdr:cNvSpPr txBox="1"/>
      </xdr:nvSpPr>
      <xdr:spPr>
        <a:xfrm>
          <a:off x="17106900" y="225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163548</xdr:rowOff>
    </xdr:from>
    <xdr:to>
      <xdr:col>77</xdr:col>
      <xdr:colOff>95250</xdr:colOff>
      <xdr:row>15</xdr:row>
      <xdr:rowOff>93698</xdr:rowOff>
    </xdr:to>
    <xdr:sp macro="" textlink="">
      <xdr:nvSpPr>
        <xdr:cNvPr id="464" name="楕円 463"/>
        <xdr:cNvSpPr/>
      </xdr:nvSpPr>
      <xdr:spPr>
        <a:xfrm>
          <a:off x="16129000" y="25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78475</xdr:rowOff>
    </xdr:from>
    <xdr:ext cx="736600" cy="259045"/>
    <xdr:sp macro="" textlink="">
      <xdr:nvSpPr>
        <xdr:cNvPr id="465" name="テキスト ボックス 464"/>
        <xdr:cNvSpPr txBox="1"/>
      </xdr:nvSpPr>
      <xdr:spPr>
        <a:xfrm>
          <a:off x="15798800" y="265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6985</xdr:rowOff>
    </xdr:from>
    <xdr:to>
      <xdr:col>73</xdr:col>
      <xdr:colOff>44450</xdr:colOff>
      <xdr:row>16</xdr:row>
      <xdr:rowOff>108585</xdr:rowOff>
    </xdr:to>
    <xdr:sp macro="" textlink="">
      <xdr:nvSpPr>
        <xdr:cNvPr id="466" name="楕円 465"/>
        <xdr:cNvSpPr/>
      </xdr:nvSpPr>
      <xdr:spPr>
        <a:xfrm>
          <a:off x="15240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93362</xdr:rowOff>
    </xdr:from>
    <xdr:ext cx="762000" cy="259045"/>
    <xdr:sp macro="" textlink="">
      <xdr:nvSpPr>
        <xdr:cNvPr id="467" name="テキスト ボックス 466"/>
        <xdr:cNvSpPr txBox="1"/>
      </xdr:nvSpPr>
      <xdr:spPr>
        <a:xfrm>
          <a:off x="14909800" y="28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39300</xdr:rowOff>
    </xdr:from>
    <xdr:to>
      <xdr:col>68</xdr:col>
      <xdr:colOff>203200</xdr:colOff>
      <xdr:row>17</xdr:row>
      <xdr:rowOff>140900</xdr:rowOff>
    </xdr:to>
    <xdr:sp macro="" textlink="">
      <xdr:nvSpPr>
        <xdr:cNvPr id="468" name="楕円 467"/>
        <xdr:cNvSpPr/>
      </xdr:nvSpPr>
      <xdr:spPr>
        <a:xfrm>
          <a:off x="14351000" y="29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125677</xdr:rowOff>
    </xdr:from>
    <xdr:ext cx="762000" cy="259045"/>
    <xdr:sp macro="" textlink="">
      <xdr:nvSpPr>
        <xdr:cNvPr id="469" name="テキスト ボックス 468"/>
        <xdr:cNvSpPr txBox="1"/>
      </xdr:nvSpPr>
      <xdr:spPr>
        <a:xfrm>
          <a:off x="14020800" y="304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148025</xdr:rowOff>
    </xdr:from>
    <xdr:to>
      <xdr:col>64</xdr:col>
      <xdr:colOff>152400</xdr:colOff>
      <xdr:row>19</xdr:row>
      <xdr:rowOff>78175</xdr:rowOff>
    </xdr:to>
    <xdr:sp macro="" textlink="">
      <xdr:nvSpPr>
        <xdr:cNvPr id="470" name="楕円 469"/>
        <xdr:cNvSpPr/>
      </xdr:nvSpPr>
      <xdr:spPr>
        <a:xfrm>
          <a:off x="13462000" y="32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62952</xdr:rowOff>
    </xdr:from>
    <xdr:ext cx="762000" cy="259045"/>
    <xdr:sp macro="" textlink="">
      <xdr:nvSpPr>
        <xdr:cNvPr id="471" name="テキスト ボックス 470"/>
        <xdr:cNvSpPr txBox="1"/>
      </xdr:nvSpPr>
      <xdr:spPr>
        <a:xfrm>
          <a:off x="13131800" y="33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36,515
36,373
115.90
25,445,011
24,380,705
978,454
12,209,946
15,573,426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ポイントの差があるが、職員の年齢構成に偏りがあることや、市立高校教員の人事異動等の影響で増加傾向に転じる可能性があるため、今後も人件費の適正管理に努める。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69850</xdr:rowOff>
    </xdr:to>
    <xdr:cxnSp macro="">
      <xdr:nvCxnSpPr>
        <xdr:cNvPr id="64" name="直線コネクタ 63"/>
        <xdr:cNvCxnSpPr/>
      </xdr:nvCxnSpPr>
      <xdr:spPr>
        <a:xfrm>
          <a:off x="3987800" y="63312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28702</xdr:rowOff>
    </xdr:to>
    <xdr:cxnSp macro="">
      <xdr:nvCxnSpPr>
        <xdr:cNvPr id="67" name="直線コネクタ 66"/>
        <xdr:cNvCxnSpPr/>
      </xdr:nvCxnSpPr>
      <xdr:spPr>
        <a:xfrm flipV="1">
          <a:off x="3098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28702</xdr:rowOff>
    </xdr:to>
    <xdr:cxnSp macro="">
      <xdr:nvCxnSpPr>
        <xdr:cNvPr id="70" name="直線コネクタ 69"/>
        <xdr:cNvCxnSpPr/>
      </xdr:nvCxnSpPr>
      <xdr:spPr>
        <a:xfrm>
          <a:off x="2209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69850</xdr:rowOff>
    </xdr:to>
    <xdr:cxnSp macro="">
      <xdr:nvCxnSpPr>
        <xdr:cNvPr id="73" name="直線コネクタ 72"/>
        <xdr:cNvCxnSpPr/>
      </xdr:nvCxnSpPr>
      <xdr:spPr>
        <a:xfrm flipV="1">
          <a:off x="1320800" y="6340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4" name="人件費該当値テキスト"/>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149352</xdr:rowOff>
    </xdr:from>
    <xdr:to>
      <xdr:col>15</xdr:col>
      <xdr:colOff>149225</xdr:colOff>
      <xdr:row>37</xdr:row>
      <xdr:rowOff>79502</xdr:rowOff>
    </xdr:to>
    <xdr:sp macro="" textlink="">
      <xdr:nvSpPr>
        <xdr:cNvPr id="87" name="楕円 86"/>
        <xdr:cNvSpPr/>
      </xdr:nvSpPr>
      <xdr:spPr>
        <a:xfrm>
          <a:off x="3048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88" name="テキスト ボックス 87"/>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では消防事務や上水道事業を一部事務組合が担っていること、指定管理者制度を導入していることなどから、相対的に物件費が低く、補助費が高くなる傾向にある。今後も補助費とあわせ、適正な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124714</xdr:rowOff>
    </xdr:from>
    <xdr:to>
      <xdr:col>82</xdr:col>
      <xdr:colOff>107950</xdr:colOff>
      <xdr:row>13</xdr:row>
      <xdr:rowOff>124714</xdr:rowOff>
    </xdr:to>
    <xdr:cxnSp macro="">
      <xdr:nvCxnSpPr>
        <xdr:cNvPr id="123" name="直線コネクタ 122"/>
        <xdr:cNvCxnSpPr/>
      </xdr:nvCxnSpPr>
      <xdr:spPr>
        <a:xfrm>
          <a:off x="15671800" y="23535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124714</xdr:rowOff>
    </xdr:from>
    <xdr:to>
      <xdr:col>78</xdr:col>
      <xdr:colOff>69850</xdr:colOff>
      <xdr:row>13</xdr:row>
      <xdr:rowOff>133858</xdr:rowOff>
    </xdr:to>
    <xdr:cxnSp macro="">
      <xdr:nvCxnSpPr>
        <xdr:cNvPr id="126" name="直線コネクタ 125"/>
        <xdr:cNvCxnSpPr/>
      </xdr:nvCxnSpPr>
      <xdr:spPr>
        <a:xfrm flipV="1">
          <a:off x="14782800" y="2353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133858</xdr:rowOff>
    </xdr:to>
    <xdr:cxnSp macro="">
      <xdr:nvCxnSpPr>
        <xdr:cNvPr id="129" name="直線コネクタ 128"/>
        <xdr:cNvCxnSpPr/>
      </xdr:nvCxnSpPr>
      <xdr:spPr>
        <a:xfrm>
          <a:off x="13893800" y="22987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69850</xdr:rowOff>
    </xdr:to>
    <xdr:cxnSp macro="">
      <xdr:nvCxnSpPr>
        <xdr:cNvPr id="132" name="直線コネクタ 131"/>
        <xdr:cNvCxnSpPr/>
      </xdr:nvCxnSpPr>
      <xdr:spPr>
        <a:xfrm>
          <a:off x="13004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153433</xdr:rowOff>
    </xdr:from>
    <xdr:ext cx="762000" cy="259045"/>
    <xdr:sp macro="" textlink="">
      <xdr:nvSpPr>
        <xdr:cNvPr id="136" name="テキスト ボックス 135"/>
        <xdr:cNvSpPr txBox="1"/>
      </xdr:nvSpPr>
      <xdr:spPr>
        <a:xfrm>
          <a:off x="12623800" y="25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73914</xdr:rowOff>
    </xdr:from>
    <xdr:to>
      <xdr:col>82</xdr:col>
      <xdr:colOff>158750</xdr:colOff>
      <xdr:row>14</xdr:row>
      <xdr:rowOff>4064</xdr:rowOff>
    </xdr:to>
    <xdr:sp macro="" textlink="">
      <xdr:nvSpPr>
        <xdr:cNvPr id="142" name="楕円 141"/>
        <xdr:cNvSpPr/>
      </xdr:nvSpPr>
      <xdr:spPr>
        <a:xfrm>
          <a:off x="164592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90441</xdr:rowOff>
    </xdr:from>
    <xdr:ext cx="762000" cy="259045"/>
    <xdr:sp macro="" textlink="">
      <xdr:nvSpPr>
        <xdr:cNvPr id="143" name="物件費該当値テキスト"/>
        <xdr:cNvSpPr txBox="1"/>
      </xdr:nvSpPr>
      <xdr:spPr>
        <a:xfrm>
          <a:off x="16598900" y="214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73914</xdr:rowOff>
    </xdr:from>
    <xdr:to>
      <xdr:col>78</xdr:col>
      <xdr:colOff>120650</xdr:colOff>
      <xdr:row>14</xdr:row>
      <xdr:rowOff>4064</xdr:rowOff>
    </xdr:to>
    <xdr:sp macro="" textlink="">
      <xdr:nvSpPr>
        <xdr:cNvPr id="144" name="楕円 143"/>
        <xdr:cNvSpPr/>
      </xdr:nvSpPr>
      <xdr:spPr>
        <a:xfrm>
          <a:off x="15621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14241</xdr:rowOff>
    </xdr:from>
    <xdr:ext cx="736600" cy="259045"/>
    <xdr:sp macro="" textlink="">
      <xdr:nvSpPr>
        <xdr:cNvPr id="145" name="テキスト ボックス 144"/>
        <xdr:cNvSpPr txBox="1"/>
      </xdr:nvSpPr>
      <xdr:spPr>
        <a:xfrm>
          <a:off x="15290800" y="2071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83058</xdr:rowOff>
    </xdr:from>
    <xdr:to>
      <xdr:col>74</xdr:col>
      <xdr:colOff>31750</xdr:colOff>
      <xdr:row>14</xdr:row>
      <xdr:rowOff>13208</xdr:rowOff>
    </xdr:to>
    <xdr:sp macro="" textlink="">
      <xdr:nvSpPr>
        <xdr:cNvPr id="146" name="楕円 145"/>
        <xdr:cNvSpPr/>
      </xdr:nvSpPr>
      <xdr:spPr>
        <a:xfrm>
          <a:off x="14732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23385</xdr:rowOff>
    </xdr:from>
    <xdr:ext cx="762000" cy="259045"/>
    <xdr:sp macro="" textlink="">
      <xdr:nvSpPr>
        <xdr:cNvPr id="147" name="テキスト ボックス 146"/>
        <xdr:cNvSpPr txBox="1"/>
      </xdr:nvSpPr>
      <xdr:spPr>
        <a:xfrm>
          <a:off x="14401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48" name="楕円 147"/>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49" name="テキスト ボックス 148"/>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50" name="楕円 149"/>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1" name="テキスト ボックス 150"/>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ポイント増となったが、類似団体平均との比較においては下回っている状況である。今後も、扶助費の適正な支出に努める。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78015</xdr:rowOff>
    </xdr:to>
    <xdr:cxnSp macro="">
      <xdr:nvCxnSpPr>
        <xdr:cNvPr id="186" name="直線コネクタ 185"/>
        <xdr:cNvCxnSpPr/>
      </xdr:nvCxnSpPr>
      <xdr:spPr>
        <a:xfrm>
          <a:off x="3987800" y="96247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7" name="扶助費平均値テキスト"/>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23585</xdr:rowOff>
    </xdr:to>
    <xdr:cxnSp macro="">
      <xdr:nvCxnSpPr>
        <xdr:cNvPr id="189" name="直線コネクタ 188"/>
        <xdr:cNvCxnSpPr/>
      </xdr:nvCxnSpPr>
      <xdr:spPr>
        <a:xfrm>
          <a:off x="3098800" y="9570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1" name="テキスト ボックス 190"/>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55</xdr:row>
      <xdr:rowOff>162378</xdr:rowOff>
    </xdr:to>
    <xdr:cxnSp macro="">
      <xdr:nvCxnSpPr>
        <xdr:cNvPr id="192" name="直線コネクタ 191"/>
        <xdr:cNvCxnSpPr/>
      </xdr:nvCxnSpPr>
      <xdr:spPr>
        <a:xfrm flipV="1">
          <a:off x="2209800" y="957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4" name="テキスト ボックス 193"/>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1815</xdr:rowOff>
    </xdr:to>
    <xdr:cxnSp macro="">
      <xdr:nvCxnSpPr>
        <xdr:cNvPr id="195" name="直線コネクタ 194"/>
        <xdr:cNvCxnSpPr/>
      </xdr:nvCxnSpPr>
      <xdr:spPr>
        <a:xfrm flipV="1">
          <a:off x="1320800" y="95921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199" name="テキスト ボックス 198"/>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5" name="楕円 204"/>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06" name="扶助費該当値テキスト"/>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7" name="楕円 206"/>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08" name="テキスト ボックス 207"/>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09" name="楕円 208"/>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0" name="テキスト ボックス 20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1" name="楕円 210"/>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12" name="テキスト ボックス 211"/>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3" name="楕円 212"/>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14" name="テキスト ボックス 213"/>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ポイントの減少となっており、類似団体平均との比較においては下回っている状況である。</a:t>
          </a:r>
        </a:p>
        <a:p>
          <a:r>
            <a:rPr kumimoji="1" lang="ja-JP" altLang="en-US" sz="1300">
              <a:latin typeface="ＭＳ Ｐゴシック" panose="020B0600070205080204" pitchFamily="50" charset="-128"/>
              <a:ea typeface="ＭＳ Ｐゴシック" panose="020B0600070205080204" pitchFamily="50" charset="-128"/>
            </a:rPr>
            <a:t>公共施設等の老朽化が進んでいるため、今後は増加傾向に転じる可能性があるため適正な管理に努める。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76200</xdr:rowOff>
    </xdr:to>
    <xdr:cxnSp macro="">
      <xdr:nvCxnSpPr>
        <xdr:cNvPr id="247" name="直線コネクタ 246"/>
        <xdr:cNvCxnSpPr/>
      </xdr:nvCxnSpPr>
      <xdr:spPr>
        <a:xfrm flipV="1">
          <a:off x="15671800" y="998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76200</xdr:rowOff>
    </xdr:to>
    <xdr:cxnSp macro="">
      <xdr:nvCxnSpPr>
        <xdr:cNvPr id="250" name="直線コネクタ 249"/>
        <xdr:cNvCxnSpPr/>
      </xdr:nvCxnSpPr>
      <xdr:spPr>
        <a:xfrm>
          <a:off x="14782800" y="1000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2" name="テキスト ボックス 251"/>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63500</xdr:rowOff>
    </xdr:to>
    <xdr:cxnSp macro="">
      <xdr:nvCxnSpPr>
        <xdr:cNvPr id="253" name="直線コネクタ 252"/>
        <xdr:cNvCxnSpPr/>
      </xdr:nvCxnSpPr>
      <xdr:spPr>
        <a:xfrm>
          <a:off x="13893800" y="9880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5" name="テキスト ボックス 254"/>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38100</xdr:rowOff>
    </xdr:to>
    <xdr:cxnSp macro="">
      <xdr:nvCxnSpPr>
        <xdr:cNvPr id="256" name="直線コネクタ 255"/>
        <xdr:cNvCxnSpPr/>
      </xdr:nvCxnSpPr>
      <xdr:spPr>
        <a:xfrm flipV="1">
          <a:off x="13004800" y="9880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6" name="楕円 265"/>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67" name="その他該当値テキスト"/>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68" name="楕円 267"/>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69" name="テキスト ボックス 268"/>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0" name="楕円 269"/>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1" name="テキスト ボックス 270"/>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2" name="楕円 271"/>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3" name="テキスト ボックス 272"/>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4" name="楕円 273"/>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75" name="テキスト ボックス 274"/>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市では消防事務や上水道事業を一部事務組合が担っていることや、指定管理者制度を導入していることなどから、相対的に物件費が低く、補助費が高くなる傾向にある。今後も物件費とあわせ、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19558</xdr:rowOff>
    </xdr:from>
    <xdr:to>
      <xdr:col>82</xdr:col>
      <xdr:colOff>107950</xdr:colOff>
      <xdr:row>39</xdr:row>
      <xdr:rowOff>33274</xdr:rowOff>
    </xdr:to>
    <xdr:cxnSp macro="">
      <xdr:nvCxnSpPr>
        <xdr:cNvPr id="305" name="直線コネクタ 304"/>
        <xdr:cNvCxnSpPr/>
      </xdr:nvCxnSpPr>
      <xdr:spPr>
        <a:xfrm flipV="1">
          <a:off x="15671800" y="67061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5842</xdr:rowOff>
    </xdr:from>
    <xdr:to>
      <xdr:col>78</xdr:col>
      <xdr:colOff>69850</xdr:colOff>
      <xdr:row>39</xdr:row>
      <xdr:rowOff>33274</xdr:rowOff>
    </xdr:to>
    <xdr:cxnSp macro="">
      <xdr:nvCxnSpPr>
        <xdr:cNvPr id="308" name="直線コネクタ 307"/>
        <xdr:cNvCxnSpPr/>
      </xdr:nvCxnSpPr>
      <xdr:spPr>
        <a:xfrm>
          <a:off x="14782800" y="66923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xdr:rowOff>
    </xdr:from>
    <xdr:to>
      <xdr:col>73</xdr:col>
      <xdr:colOff>180975</xdr:colOff>
      <xdr:row>39</xdr:row>
      <xdr:rowOff>5842</xdr:rowOff>
    </xdr:to>
    <xdr:cxnSp macro="">
      <xdr:nvCxnSpPr>
        <xdr:cNvPr id="311" name="直線コネクタ 310"/>
        <xdr:cNvCxnSpPr/>
      </xdr:nvCxnSpPr>
      <xdr:spPr>
        <a:xfrm>
          <a:off x="13893800" y="66878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1270</xdr:rowOff>
    </xdr:from>
    <xdr:to>
      <xdr:col>69</xdr:col>
      <xdr:colOff>92075</xdr:colOff>
      <xdr:row>39</xdr:row>
      <xdr:rowOff>37846</xdr:rowOff>
    </xdr:to>
    <xdr:cxnSp macro="">
      <xdr:nvCxnSpPr>
        <xdr:cNvPr id="314" name="直線コネクタ 313"/>
        <xdr:cNvCxnSpPr/>
      </xdr:nvCxnSpPr>
      <xdr:spPr>
        <a:xfrm flipV="1">
          <a:off x="13004800" y="6687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140208</xdr:rowOff>
    </xdr:from>
    <xdr:to>
      <xdr:col>82</xdr:col>
      <xdr:colOff>158750</xdr:colOff>
      <xdr:row>39</xdr:row>
      <xdr:rowOff>70358</xdr:rowOff>
    </xdr:to>
    <xdr:sp macro="" textlink="">
      <xdr:nvSpPr>
        <xdr:cNvPr id="324" name="楕円 323"/>
        <xdr:cNvSpPr/>
      </xdr:nvSpPr>
      <xdr:spPr>
        <a:xfrm>
          <a:off x="16459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112285</xdr:rowOff>
    </xdr:from>
    <xdr:ext cx="762000" cy="259045"/>
    <xdr:sp macro="" textlink="">
      <xdr:nvSpPr>
        <xdr:cNvPr id="325" name="補助費等該当値テキスト"/>
        <xdr:cNvSpPr txBox="1"/>
      </xdr:nvSpPr>
      <xdr:spPr>
        <a:xfrm>
          <a:off x="16598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153924</xdr:rowOff>
    </xdr:from>
    <xdr:to>
      <xdr:col>78</xdr:col>
      <xdr:colOff>120650</xdr:colOff>
      <xdr:row>39</xdr:row>
      <xdr:rowOff>84074</xdr:rowOff>
    </xdr:to>
    <xdr:sp macro="" textlink="">
      <xdr:nvSpPr>
        <xdr:cNvPr id="326" name="楕円 325"/>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68851</xdr:rowOff>
    </xdr:from>
    <xdr:ext cx="736600" cy="259045"/>
    <xdr:sp macro="" textlink="">
      <xdr:nvSpPr>
        <xdr:cNvPr id="327" name="テキスト ボックス 326"/>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126492</xdr:rowOff>
    </xdr:from>
    <xdr:to>
      <xdr:col>74</xdr:col>
      <xdr:colOff>31750</xdr:colOff>
      <xdr:row>39</xdr:row>
      <xdr:rowOff>56642</xdr:rowOff>
    </xdr:to>
    <xdr:sp macro="" textlink="">
      <xdr:nvSpPr>
        <xdr:cNvPr id="328" name="楕円 327"/>
        <xdr:cNvSpPr/>
      </xdr:nvSpPr>
      <xdr:spPr>
        <a:xfrm>
          <a:off x="14732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41419</xdr:rowOff>
    </xdr:from>
    <xdr:ext cx="762000" cy="259045"/>
    <xdr:sp macro="" textlink="">
      <xdr:nvSpPr>
        <xdr:cNvPr id="329" name="テキスト ボックス 328"/>
        <xdr:cNvSpPr txBox="1"/>
      </xdr:nvSpPr>
      <xdr:spPr>
        <a:xfrm>
          <a:off x="14401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121920</xdr:rowOff>
    </xdr:from>
    <xdr:to>
      <xdr:col>69</xdr:col>
      <xdr:colOff>142875</xdr:colOff>
      <xdr:row>39</xdr:row>
      <xdr:rowOff>52070</xdr:rowOff>
    </xdr:to>
    <xdr:sp macro="" textlink="">
      <xdr:nvSpPr>
        <xdr:cNvPr id="330" name="楕円 329"/>
        <xdr:cNvSpPr/>
      </xdr:nvSpPr>
      <xdr:spPr>
        <a:xfrm>
          <a:off x="13843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36847</xdr:rowOff>
    </xdr:from>
    <xdr:ext cx="762000" cy="259045"/>
    <xdr:sp macro="" textlink="">
      <xdr:nvSpPr>
        <xdr:cNvPr id="331" name="テキスト ボックス 330"/>
        <xdr:cNvSpPr txBox="1"/>
      </xdr:nvSpPr>
      <xdr:spPr>
        <a:xfrm>
          <a:off x="13512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158496</xdr:rowOff>
    </xdr:from>
    <xdr:to>
      <xdr:col>65</xdr:col>
      <xdr:colOff>53975</xdr:colOff>
      <xdr:row>39</xdr:row>
      <xdr:rowOff>88646</xdr:rowOff>
    </xdr:to>
    <xdr:sp macro="" textlink="">
      <xdr:nvSpPr>
        <xdr:cNvPr id="332" name="楕円 331"/>
        <xdr:cNvSpPr/>
      </xdr:nvSpPr>
      <xdr:spPr>
        <a:xfrm>
          <a:off x="12954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73423</xdr:rowOff>
    </xdr:from>
    <xdr:ext cx="762000" cy="259045"/>
    <xdr:sp macro="" textlink="">
      <xdr:nvSpPr>
        <xdr:cNvPr id="333" name="テキスト ボックス 332"/>
        <xdr:cNvSpPr txBox="1"/>
      </xdr:nvSpPr>
      <xdr:spPr>
        <a:xfrm>
          <a:off x="12623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地方債の新規発行抑制、償還終了により減少傾向にあり、前年度比で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ポイント減少した。類似団体平均との比較においても下回っている状況である。今後もより一層適正な公債費の管理に努める。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18143</xdr:rowOff>
    </xdr:from>
    <xdr:to>
      <xdr:col>24</xdr:col>
      <xdr:colOff>25400</xdr:colOff>
      <xdr:row>74</xdr:row>
      <xdr:rowOff>159657</xdr:rowOff>
    </xdr:to>
    <xdr:cxnSp macro="">
      <xdr:nvCxnSpPr>
        <xdr:cNvPr id="368" name="直線コネクタ 367"/>
        <xdr:cNvCxnSpPr/>
      </xdr:nvCxnSpPr>
      <xdr:spPr>
        <a:xfrm flipV="1">
          <a:off x="3987800" y="127054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159657</xdr:rowOff>
    </xdr:from>
    <xdr:to>
      <xdr:col>19</xdr:col>
      <xdr:colOff>187325</xdr:colOff>
      <xdr:row>74</xdr:row>
      <xdr:rowOff>170543</xdr:rowOff>
    </xdr:to>
    <xdr:cxnSp macro="">
      <xdr:nvCxnSpPr>
        <xdr:cNvPr id="371" name="直線コネクタ 370"/>
        <xdr:cNvCxnSpPr/>
      </xdr:nvCxnSpPr>
      <xdr:spPr>
        <a:xfrm flipV="1">
          <a:off x="3098800" y="12846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170543</xdr:rowOff>
    </xdr:from>
    <xdr:to>
      <xdr:col>15</xdr:col>
      <xdr:colOff>98425</xdr:colOff>
      <xdr:row>75</xdr:row>
      <xdr:rowOff>42635</xdr:rowOff>
    </xdr:to>
    <xdr:cxnSp macro="">
      <xdr:nvCxnSpPr>
        <xdr:cNvPr id="374" name="直線コネクタ 373"/>
        <xdr:cNvCxnSpPr/>
      </xdr:nvCxnSpPr>
      <xdr:spPr>
        <a:xfrm flipV="1">
          <a:off x="2209800" y="12857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42635</xdr:rowOff>
    </xdr:from>
    <xdr:to>
      <xdr:col>11</xdr:col>
      <xdr:colOff>9525</xdr:colOff>
      <xdr:row>76</xdr:row>
      <xdr:rowOff>45357</xdr:rowOff>
    </xdr:to>
    <xdr:cxnSp macro="">
      <xdr:nvCxnSpPr>
        <xdr:cNvPr id="377" name="直線コネクタ 376"/>
        <xdr:cNvCxnSpPr/>
      </xdr:nvCxnSpPr>
      <xdr:spPr>
        <a:xfrm flipV="1">
          <a:off x="1320800" y="129013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138793</xdr:rowOff>
    </xdr:from>
    <xdr:to>
      <xdr:col>24</xdr:col>
      <xdr:colOff>76200</xdr:colOff>
      <xdr:row>74</xdr:row>
      <xdr:rowOff>68943</xdr:rowOff>
    </xdr:to>
    <xdr:sp macro="" textlink="">
      <xdr:nvSpPr>
        <xdr:cNvPr id="387" name="楕円 386"/>
        <xdr:cNvSpPr/>
      </xdr:nvSpPr>
      <xdr:spPr>
        <a:xfrm>
          <a:off x="4775200" y="126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155320</xdr:rowOff>
    </xdr:from>
    <xdr:ext cx="762000" cy="259045"/>
    <xdr:sp macro="" textlink="">
      <xdr:nvSpPr>
        <xdr:cNvPr id="388" name="公債費該当値テキスト"/>
        <xdr:cNvSpPr txBox="1"/>
      </xdr:nvSpPr>
      <xdr:spPr>
        <a:xfrm>
          <a:off x="49149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108857</xdr:rowOff>
    </xdr:from>
    <xdr:to>
      <xdr:col>20</xdr:col>
      <xdr:colOff>38100</xdr:colOff>
      <xdr:row>75</xdr:row>
      <xdr:rowOff>39007</xdr:rowOff>
    </xdr:to>
    <xdr:sp macro="" textlink="">
      <xdr:nvSpPr>
        <xdr:cNvPr id="389" name="楕円 388"/>
        <xdr:cNvSpPr/>
      </xdr:nvSpPr>
      <xdr:spPr>
        <a:xfrm>
          <a:off x="3937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49184</xdr:rowOff>
    </xdr:from>
    <xdr:ext cx="736600" cy="259045"/>
    <xdr:sp macro="" textlink="">
      <xdr:nvSpPr>
        <xdr:cNvPr id="390" name="テキスト ボックス 389"/>
        <xdr:cNvSpPr txBox="1"/>
      </xdr:nvSpPr>
      <xdr:spPr>
        <a:xfrm>
          <a:off x="3606800" y="1256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119743</xdr:rowOff>
    </xdr:from>
    <xdr:to>
      <xdr:col>15</xdr:col>
      <xdr:colOff>149225</xdr:colOff>
      <xdr:row>75</xdr:row>
      <xdr:rowOff>49893</xdr:rowOff>
    </xdr:to>
    <xdr:sp macro="" textlink="">
      <xdr:nvSpPr>
        <xdr:cNvPr id="391" name="楕円 390"/>
        <xdr:cNvSpPr/>
      </xdr:nvSpPr>
      <xdr:spPr>
        <a:xfrm>
          <a:off x="3048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60070</xdr:rowOff>
    </xdr:from>
    <xdr:ext cx="762000" cy="259045"/>
    <xdr:sp macro="" textlink="">
      <xdr:nvSpPr>
        <xdr:cNvPr id="392" name="テキスト ボックス 391"/>
        <xdr:cNvSpPr txBox="1"/>
      </xdr:nvSpPr>
      <xdr:spPr>
        <a:xfrm>
          <a:off x="2717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163285</xdr:rowOff>
    </xdr:from>
    <xdr:to>
      <xdr:col>11</xdr:col>
      <xdr:colOff>60325</xdr:colOff>
      <xdr:row>75</xdr:row>
      <xdr:rowOff>93435</xdr:rowOff>
    </xdr:to>
    <xdr:sp macro="" textlink="">
      <xdr:nvSpPr>
        <xdr:cNvPr id="393" name="楕円 392"/>
        <xdr:cNvSpPr/>
      </xdr:nvSpPr>
      <xdr:spPr>
        <a:xfrm>
          <a:off x="2159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103612</xdr:rowOff>
    </xdr:from>
    <xdr:ext cx="762000" cy="259045"/>
    <xdr:sp macro="" textlink="">
      <xdr:nvSpPr>
        <xdr:cNvPr id="394" name="テキスト ボックス 393"/>
        <xdr:cNvSpPr txBox="1"/>
      </xdr:nvSpPr>
      <xdr:spPr>
        <a:xfrm>
          <a:off x="1828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95" name="楕円 394"/>
        <xdr:cNvSpPr/>
      </xdr:nvSpPr>
      <xdr:spPr>
        <a:xfrm>
          <a:off x="1270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96" name="テキスト ボックス 395"/>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公債費を除いた経常経費は、類似団体平均を上回る状況が続いている。今度も事務事業の見直し等を進め、経常経費の縮減に努める。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85852</xdr:rowOff>
    </xdr:to>
    <xdr:cxnSp macro="">
      <xdr:nvCxnSpPr>
        <xdr:cNvPr id="427" name="直線コネクタ 426"/>
        <xdr:cNvCxnSpPr/>
      </xdr:nvCxnSpPr>
      <xdr:spPr>
        <a:xfrm>
          <a:off x="15671800" y="1338122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8128</xdr:rowOff>
    </xdr:to>
    <xdr:cxnSp macro="">
      <xdr:nvCxnSpPr>
        <xdr:cNvPr id="430" name="直線コネクタ 429"/>
        <xdr:cNvCxnSpPr/>
      </xdr:nvCxnSpPr>
      <xdr:spPr>
        <a:xfrm>
          <a:off x="14782800" y="133720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77</xdr:row>
      <xdr:rowOff>170435</xdr:rowOff>
    </xdr:to>
    <xdr:cxnSp macro="">
      <xdr:nvCxnSpPr>
        <xdr:cNvPr id="433" name="直線コネクタ 432"/>
        <xdr:cNvCxnSpPr/>
      </xdr:nvCxnSpPr>
      <xdr:spPr>
        <a:xfrm>
          <a:off x="13893800" y="13266928"/>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78</xdr:row>
      <xdr:rowOff>44704</xdr:rowOff>
    </xdr:to>
    <xdr:cxnSp macro="">
      <xdr:nvCxnSpPr>
        <xdr:cNvPr id="436" name="直線コネクタ 435"/>
        <xdr:cNvCxnSpPr/>
      </xdr:nvCxnSpPr>
      <xdr:spPr>
        <a:xfrm flipV="1">
          <a:off x="13004800" y="1326692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0" name="テキスト ボックス 439"/>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35052</xdr:rowOff>
    </xdr:from>
    <xdr:to>
      <xdr:col>82</xdr:col>
      <xdr:colOff>158750</xdr:colOff>
      <xdr:row>78</xdr:row>
      <xdr:rowOff>136652</xdr:rowOff>
    </xdr:to>
    <xdr:sp macro="" textlink="">
      <xdr:nvSpPr>
        <xdr:cNvPr id="446" name="楕円 445"/>
        <xdr:cNvSpPr/>
      </xdr:nvSpPr>
      <xdr:spPr>
        <a:xfrm>
          <a:off x="164592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7129</xdr:rowOff>
    </xdr:from>
    <xdr:ext cx="762000" cy="259045"/>
    <xdr:sp macro="" textlink="">
      <xdr:nvSpPr>
        <xdr:cNvPr id="447" name="公債費以外該当値テキスト"/>
        <xdr:cNvSpPr txBox="1"/>
      </xdr:nvSpPr>
      <xdr:spPr>
        <a:xfrm>
          <a:off x="165989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48" name="楕円 447"/>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49" name="テキスト ボックス 448"/>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0" name="楕円 449"/>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1" name="テキスト ボックス 450"/>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2" name="楕円 451"/>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53" name="テキスト ボックス 452"/>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54" name="楕円 453"/>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5" name="テキスト ボックス 454"/>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155133</xdr:rowOff>
    </xdr:from>
    <xdr:to>
      <xdr:col>29</xdr:col>
      <xdr:colOff>127000</xdr:colOff>
      <xdr:row>18</xdr:row>
      <xdr:rowOff>22469</xdr:rowOff>
    </xdr:to>
    <xdr:cxnSp macro="">
      <xdr:nvCxnSpPr>
        <xdr:cNvPr id="49" name="直線コネクタ 48"/>
        <xdr:cNvCxnSpPr/>
      </xdr:nvCxnSpPr>
      <xdr:spPr bwMode="auto">
        <a:xfrm flipV="1">
          <a:off x="5003800" y="3117408"/>
          <a:ext cx="647700" cy="38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139910</xdr:rowOff>
    </xdr:from>
    <xdr:ext cx="762000" cy="259045"/>
    <xdr:sp macro="" textlink="">
      <xdr:nvSpPr>
        <xdr:cNvPr id="50" name="人口1人当たり決算額の推移平均値テキスト130"/>
        <xdr:cNvSpPr txBox="1"/>
      </xdr:nvSpPr>
      <xdr:spPr>
        <a:xfrm>
          <a:off x="5740400" y="310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22469</xdr:rowOff>
    </xdr:from>
    <xdr:to>
      <xdr:col>26</xdr:col>
      <xdr:colOff>50800</xdr:colOff>
      <xdr:row>18</xdr:row>
      <xdr:rowOff>34695</xdr:rowOff>
    </xdr:to>
    <xdr:cxnSp macro="">
      <xdr:nvCxnSpPr>
        <xdr:cNvPr id="52" name="直線コネクタ 51"/>
        <xdr:cNvCxnSpPr/>
      </xdr:nvCxnSpPr>
      <xdr:spPr bwMode="auto">
        <a:xfrm flipV="1">
          <a:off x="4305300" y="3156194"/>
          <a:ext cx="698500" cy="12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34695</xdr:rowOff>
    </xdr:from>
    <xdr:to>
      <xdr:col>22</xdr:col>
      <xdr:colOff>114300</xdr:colOff>
      <xdr:row>18</xdr:row>
      <xdr:rowOff>45382</xdr:rowOff>
    </xdr:to>
    <xdr:cxnSp macro="">
      <xdr:nvCxnSpPr>
        <xdr:cNvPr id="55" name="直線コネクタ 54"/>
        <xdr:cNvCxnSpPr/>
      </xdr:nvCxnSpPr>
      <xdr:spPr bwMode="auto">
        <a:xfrm flipV="1">
          <a:off x="3606800" y="3168420"/>
          <a:ext cx="698500" cy="10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43721</xdr:rowOff>
    </xdr:from>
    <xdr:to>
      <xdr:col>18</xdr:col>
      <xdr:colOff>177800</xdr:colOff>
      <xdr:row>18</xdr:row>
      <xdr:rowOff>45382</xdr:rowOff>
    </xdr:to>
    <xdr:cxnSp macro="">
      <xdr:nvCxnSpPr>
        <xdr:cNvPr id="58" name="直線コネクタ 57"/>
        <xdr:cNvCxnSpPr/>
      </xdr:nvCxnSpPr>
      <xdr:spPr bwMode="auto">
        <a:xfrm>
          <a:off x="2908300" y="3177446"/>
          <a:ext cx="698500" cy="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104333</xdr:rowOff>
    </xdr:from>
    <xdr:to>
      <xdr:col>29</xdr:col>
      <xdr:colOff>177800</xdr:colOff>
      <xdr:row>18</xdr:row>
      <xdr:rowOff>34483</xdr:rowOff>
    </xdr:to>
    <xdr:sp macro="" textlink="">
      <xdr:nvSpPr>
        <xdr:cNvPr id="68" name="楕円 67"/>
        <xdr:cNvSpPr/>
      </xdr:nvSpPr>
      <xdr:spPr bwMode="auto">
        <a:xfrm>
          <a:off x="5600700" y="3066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120860</xdr:rowOff>
    </xdr:from>
    <xdr:ext cx="762000" cy="259045"/>
    <xdr:sp macro="" textlink="">
      <xdr:nvSpPr>
        <xdr:cNvPr id="69" name="人口1人当たり決算額の推移該当値テキスト130"/>
        <xdr:cNvSpPr txBox="1"/>
      </xdr:nvSpPr>
      <xdr:spPr>
        <a:xfrm>
          <a:off x="5740400" y="291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143119</xdr:rowOff>
    </xdr:from>
    <xdr:to>
      <xdr:col>26</xdr:col>
      <xdr:colOff>101600</xdr:colOff>
      <xdr:row>18</xdr:row>
      <xdr:rowOff>73269</xdr:rowOff>
    </xdr:to>
    <xdr:sp macro="" textlink="">
      <xdr:nvSpPr>
        <xdr:cNvPr id="70" name="楕円 69"/>
        <xdr:cNvSpPr/>
      </xdr:nvSpPr>
      <xdr:spPr bwMode="auto">
        <a:xfrm>
          <a:off x="4953000" y="310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83446</xdr:rowOff>
    </xdr:from>
    <xdr:ext cx="736600" cy="259045"/>
    <xdr:sp macro="" textlink="">
      <xdr:nvSpPr>
        <xdr:cNvPr id="71" name="テキスト ボックス 70"/>
        <xdr:cNvSpPr txBox="1"/>
      </xdr:nvSpPr>
      <xdr:spPr>
        <a:xfrm>
          <a:off x="4622800" y="2874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155345</xdr:rowOff>
    </xdr:from>
    <xdr:to>
      <xdr:col>22</xdr:col>
      <xdr:colOff>165100</xdr:colOff>
      <xdr:row>18</xdr:row>
      <xdr:rowOff>85495</xdr:rowOff>
    </xdr:to>
    <xdr:sp macro="" textlink="">
      <xdr:nvSpPr>
        <xdr:cNvPr id="72" name="楕円 71"/>
        <xdr:cNvSpPr/>
      </xdr:nvSpPr>
      <xdr:spPr bwMode="auto">
        <a:xfrm>
          <a:off x="4254500" y="3117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95672</xdr:rowOff>
    </xdr:from>
    <xdr:ext cx="762000" cy="259045"/>
    <xdr:sp macro="" textlink="">
      <xdr:nvSpPr>
        <xdr:cNvPr id="73" name="テキスト ボックス 72"/>
        <xdr:cNvSpPr txBox="1"/>
      </xdr:nvSpPr>
      <xdr:spPr>
        <a:xfrm>
          <a:off x="3924300" y="288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166032</xdr:rowOff>
    </xdr:from>
    <xdr:to>
      <xdr:col>19</xdr:col>
      <xdr:colOff>38100</xdr:colOff>
      <xdr:row>18</xdr:row>
      <xdr:rowOff>96182</xdr:rowOff>
    </xdr:to>
    <xdr:sp macro="" textlink="">
      <xdr:nvSpPr>
        <xdr:cNvPr id="74" name="楕円 73"/>
        <xdr:cNvSpPr/>
      </xdr:nvSpPr>
      <xdr:spPr bwMode="auto">
        <a:xfrm>
          <a:off x="3556000" y="312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80959</xdr:rowOff>
    </xdr:from>
    <xdr:ext cx="762000" cy="259045"/>
    <xdr:sp macro="" textlink="">
      <xdr:nvSpPr>
        <xdr:cNvPr id="75" name="テキスト ボックス 74"/>
        <xdr:cNvSpPr txBox="1"/>
      </xdr:nvSpPr>
      <xdr:spPr>
        <a:xfrm>
          <a:off x="3225800" y="321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164371</xdr:rowOff>
    </xdr:from>
    <xdr:to>
      <xdr:col>15</xdr:col>
      <xdr:colOff>101600</xdr:colOff>
      <xdr:row>18</xdr:row>
      <xdr:rowOff>94521</xdr:rowOff>
    </xdr:to>
    <xdr:sp macro="" textlink="">
      <xdr:nvSpPr>
        <xdr:cNvPr id="76" name="楕円 75"/>
        <xdr:cNvSpPr/>
      </xdr:nvSpPr>
      <xdr:spPr bwMode="auto">
        <a:xfrm>
          <a:off x="2857500" y="3126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79298</xdr:rowOff>
    </xdr:from>
    <xdr:ext cx="762000" cy="259045"/>
    <xdr:sp macro="" textlink="">
      <xdr:nvSpPr>
        <xdr:cNvPr id="77" name="テキスト ボックス 76"/>
        <xdr:cNvSpPr txBox="1"/>
      </xdr:nvSpPr>
      <xdr:spPr>
        <a:xfrm>
          <a:off x="2527300" y="321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53886</xdr:rowOff>
    </xdr:from>
    <xdr:to>
      <xdr:col>29</xdr:col>
      <xdr:colOff>127000</xdr:colOff>
      <xdr:row>37</xdr:row>
      <xdr:rowOff>76689</xdr:rowOff>
    </xdr:to>
    <xdr:cxnSp macro="">
      <xdr:nvCxnSpPr>
        <xdr:cNvPr id="111" name="直線コネクタ 110"/>
        <xdr:cNvCxnSpPr/>
      </xdr:nvCxnSpPr>
      <xdr:spPr bwMode="auto">
        <a:xfrm>
          <a:off x="5003800" y="7178586"/>
          <a:ext cx="647700" cy="22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53886</xdr:rowOff>
    </xdr:from>
    <xdr:to>
      <xdr:col>26</xdr:col>
      <xdr:colOff>50800</xdr:colOff>
      <xdr:row>37</xdr:row>
      <xdr:rowOff>90005</xdr:rowOff>
    </xdr:to>
    <xdr:cxnSp macro="">
      <xdr:nvCxnSpPr>
        <xdr:cNvPr id="114" name="直線コネクタ 113"/>
        <xdr:cNvCxnSpPr/>
      </xdr:nvCxnSpPr>
      <xdr:spPr bwMode="auto">
        <a:xfrm flipV="1">
          <a:off x="4305300" y="7178586"/>
          <a:ext cx="69850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56629</xdr:rowOff>
    </xdr:from>
    <xdr:to>
      <xdr:col>22</xdr:col>
      <xdr:colOff>114300</xdr:colOff>
      <xdr:row>37</xdr:row>
      <xdr:rowOff>90005</xdr:rowOff>
    </xdr:to>
    <xdr:cxnSp macro="">
      <xdr:nvCxnSpPr>
        <xdr:cNvPr id="117" name="直線コネクタ 116"/>
        <xdr:cNvCxnSpPr/>
      </xdr:nvCxnSpPr>
      <xdr:spPr bwMode="auto">
        <a:xfrm>
          <a:off x="3606800" y="7181329"/>
          <a:ext cx="698500" cy="33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159233</xdr:rowOff>
    </xdr:from>
    <xdr:to>
      <xdr:col>18</xdr:col>
      <xdr:colOff>177800</xdr:colOff>
      <xdr:row>37</xdr:row>
      <xdr:rowOff>56629</xdr:rowOff>
    </xdr:to>
    <xdr:cxnSp macro="">
      <xdr:nvCxnSpPr>
        <xdr:cNvPr id="120" name="直線コネクタ 119"/>
        <xdr:cNvCxnSpPr/>
      </xdr:nvCxnSpPr>
      <xdr:spPr bwMode="auto">
        <a:xfrm>
          <a:off x="2908300" y="7112483"/>
          <a:ext cx="698500" cy="68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25889</xdr:rowOff>
    </xdr:from>
    <xdr:to>
      <xdr:col>29</xdr:col>
      <xdr:colOff>177800</xdr:colOff>
      <xdr:row>37</xdr:row>
      <xdr:rowOff>127489</xdr:rowOff>
    </xdr:to>
    <xdr:sp macro="" textlink="">
      <xdr:nvSpPr>
        <xdr:cNvPr id="130" name="楕円 129"/>
        <xdr:cNvSpPr/>
      </xdr:nvSpPr>
      <xdr:spPr bwMode="auto">
        <a:xfrm>
          <a:off x="5600700" y="7150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169416</xdr:rowOff>
    </xdr:from>
    <xdr:ext cx="762000" cy="259045"/>
    <xdr:sp macro="" textlink="">
      <xdr:nvSpPr>
        <xdr:cNvPr id="131" name="人口1人当たり決算額の推移該当値テキスト445"/>
        <xdr:cNvSpPr txBox="1"/>
      </xdr:nvSpPr>
      <xdr:spPr>
        <a:xfrm>
          <a:off x="5740400" y="712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3086</xdr:rowOff>
    </xdr:from>
    <xdr:to>
      <xdr:col>26</xdr:col>
      <xdr:colOff>101600</xdr:colOff>
      <xdr:row>37</xdr:row>
      <xdr:rowOff>104686</xdr:rowOff>
    </xdr:to>
    <xdr:sp macro="" textlink="">
      <xdr:nvSpPr>
        <xdr:cNvPr id="132" name="楕円 131"/>
        <xdr:cNvSpPr/>
      </xdr:nvSpPr>
      <xdr:spPr bwMode="auto">
        <a:xfrm>
          <a:off x="4953000" y="7127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89463</xdr:rowOff>
    </xdr:from>
    <xdr:ext cx="736600" cy="259045"/>
    <xdr:sp macro="" textlink="">
      <xdr:nvSpPr>
        <xdr:cNvPr id="133" name="テキスト ボックス 132"/>
        <xdr:cNvSpPr txBox="1"/>
      </xdr:nvSpPr>
      <xdr:spPr>
        <a:xfrm>
          <a:off x="4622800" y="721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39205</xdr:rowOff>
    </xdr:from>
    <xdr:to>
      <xdr:col>22</xdr:col>
      <xdr:colOff>165100</xdr:colOff>
      <xdr:row>37</xdr:row>
      <xdr:rowOff>140805</xdr:rowOff>
    </xdr:to>
    <xdr:sp macro="" textlink="">
      <xdr:nvSpPr>
        <xdr:cNvPr id="134" name="楕円 133"/>
        <xdr:cNvSpPr/>
      </xdr:nvSpPr>
      <xdr:spPr bwMode="auto">
        <a:xfrm>
          <a:off x="4254500" y="7163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125582</xdr:rowOff>
    </xdr:from>
    <xdr:ext cx="762000" cy="259045"/>
    <xdr:sp macro="" textlink="">
      <xdr:nvSpPr>
        <xdr:cNvPr id="135" name="テキスト ボックス 134"/>
        <xdr:cNvSpPr txBox="1"/>
      </xdr:nvSpPr>
      <xdr:spPr>
        <a:xfrm>
          <a:off x="3924300" y="725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5829</xdr:rowOff>
    </xdr:from>
    <xdr:to>
      <xdr:col>19</xdr:col>
      <xdr:colOff>38100</xdr:colOff>
      <xdr:row>37</xdr:row>
      <xdr:rowOff>107429</xdr:rowOff>
    </xdr:to>
    <xdr:sp macro="" textlink="">
      <xdr:nvSpPr>
        <xdr:cNvPr id="136" name="楕円 135"/>
        <xdr:cNvSpPr/>
      </xdr:nvSpPr>
      <xdr:spPr bwMode="auto">
        <a:xfrm>
          <a:off x="3556000" y="7130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92206</xdr:rowOff>
    </xdr:from>
    <xdr:ext cx="762000" cy="259045"/>
    <xdr:sp macro="" textlink="">
      <xdr:nvSpPr>
        <xdr:cNvPr id="137" name="テキスト ボックス 136"/>
        <xdr:cNvSpPr txBox="1"/>
      </xdr:nvSpPr>
      <xdr:spPr>
        <a:xfrm>
          <a:off x="3225800" y="721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108433</xdr:rowOff>
    </xdr:from>
    <xdr:to>
      <xdr:col>15</xdr:col>
      <xdr:colOff>101600</xdr:colOff>
      <xdr:row>37</xdr:row>
      <xdr:rowOff>38583</xdr:rowOff>
    </xdr:to>
    <xdr:sp macro="" textlink="">
      <xdr:nvSpPr>
        <xdr:cNvPr id="138" name="楕円 137"/>
        <xdr:cNvSpPr/>
      </xdr:nvSpPr>
      <xdr:spPr bwMode="auto">
        <a:xfrm>
          <a:off x="2857500" y="7061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220210</xdr:rowOff>
    </xdr:from>
    <xdr:ext cx="762000" cy="259045"/>
    <xdr:sp macro="" textlink="">
      <xdr:nvSpPr>
        <xdr:cNvPr id="139" name="テキスト ボックス 138"/>
        <xdr:cNvSpPr txBox="1"/>
      </xdr:nvSpPr>
      <xdr:spPr>
        <a:xfrm>
          <a:off x="2527300" y="683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36,515
36,373
115.90
25,445,011
24,380,705
978,454
12,209,946
15,573,426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23891</xdr:rowOff>
    </xdr:from>
    <xdr:to>
      <xdr:col>24</xdr:col>
      <xdr:colOff>63500</xdr:colOff>
      <xdr:row>37</xdr:row>
      <xdr:rowOff>64391</xdr:rowOff>
    </xdr:to>
    <xdr:cxnSp macro="">
      <xdr:nvCxnSpPr>
        <xdr:cNvPr id="60" name="直線コネクタ 59"/>
        <xdr:cNvCxnSpPr/>
      </xdr:nvCxnSpPr>
      <xdr:spPr>
        <a:xfrm flipV="1">
          <a:off x="3797300" y="6367541"/>
          <a:ext cx="838200" cy="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57968</xdr:rowOff>
    </xdr:from>
    <xdr:to>
      <xdr:col>19</xdr:col>
      <xdr:colOff>177800</xdr:colOff>
      <xdr:row>37</xdr:row>
      <xdr:rowOff>64391</xdr:rowOff>
    </xdr:to>
    <xdr:cxnSp macro="">
      <xdr:nvCxnSpPr>
        <xdr:cNvPr id="63" name="直線コネクタ 62"/>
        <xdr:cNvCxnSpPr/>
      </xdr:nvCxnSpPr>
      <xdr:spPr>
        <a:xfrm>
          <a:off x="2908300" y="6401618"/>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57968</xdr:rowOff>
    </xdr:from>
    <xdr:to>
      <xdr:col>15</xdr:col>
      <xdr:colOff>50800</xdr:colOff>
      <xdr:row>37</xdr:row>
      <xdr:rowOff>69284</xdr:rowOff>
    </xdr:to>
    <xdr:cxnSp macro="">
      <xdr:nvCxnSpPr>
        <xdr:cNvPr id="66" name="直線コネクタ 65"/>
        <xdr:cNvCxnSpPr/>
      </xdr:nvCxnSpPr>
      <xdr:spPr>
        <a:xfrm flipV="1">
          <a:off x="2019300" y="6401618"/>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66586</xdr:rowOff>
    </xdr:from>
    <xdr:to>
      <xdr:col>10</xdr:col>
      <xdr:colOff>114300</xdr:colOff>
      <xdr:row>37</xdr:row>
      <xdr:rowOff>69284</xdr:rowOff>
    </xdr:to>
    <xdr:cxnSp macro="">
      <xdr:nvCxnSpPr>
        <xdr:cNvPr id="69" name="直線コネクタ 68"/>
        <xdr:cNvCxnSpPr/>
      </xdr:nvCxnSpPr>
      <xdr:spPr>
        <a:xfrm>
          <a:off x="1130300" y="6410236"/>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144541</xdr:rowOff>
    </xdr:from>
    <xdr:to>
      <xdr:col>24</xdr:col>
      <xdr:colOff>114300</xdr:colOff>
      <xdr:row>37</xdr:row>
      <xdr:rowOff>74691</xdr:rowOff>
    </xdr:to>
    <xdr:sp macro="" textlink="">
      <xdr:nvSpPr>
        <xdr:cNvPr id="79" name="楕円 78"/>
        <xdr:cNvSpPr/>
      </xdr:nvSpPr>
      <xdr:spPr>
        <a:xfrm>
          <a:off x="4584700" y="631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122968</xdr:rowOff>
    </xdr:from>
    <xdr:ext cx="534377" cy="259045"/>
    <xdr:sp macro="" textlink="">
      <xdr:nvSpPr>
        <xdr:cNvPr id="80" name="人件費該当値テキスト"/>
        <xdr:cNvSpPr txBox="1"/>
      </xdr:nvSpPr>
      <xdr:spPr>
        <a:xfrm>
          <a:off x="4686300" y="629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13591</xdr:rowOff>
    </xdr:from>
    <xdr:to>
      <xdr:col>20</xdr:col>
      <xdr:colOff>38100</xdr:colOff>
      <xdr:row>37</xdr:row>
      <xdr:rowOff>115191</xdr:rowOff>
    </xdr:to>
    <xdr:sp macro="" textlink="">
      <xdr:nvSpPr>
        <xdr:cNvPr id="81" name="楕円 80"/>
        <xdr:cNvSpPr/>
      </xdr:nvSpPr>
      <xdr:spPr>
        <a:xfrm>
          <a:off x="3746500" y="635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106318</xdr:rowOff>
    </xdr:from>
    <xdr:ext cx="534377" cy="259045"/>
    <xdr:sp macro="" textlink="">
      <xdr:nvSpPr>
        <xdr:cNvPr id="82" name="テキスト ボックス 81"/>
        <xdr:cNvSpPr txBox="1"/>
      </xdr:nvSpPr>
      <xdr:spPr>
        <a:xfrm>
          <a:off x="3530111" y="644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7168</xdr:rowOff>
    </xdr:from>
    <xdr:to>
      <xdr:col>15</xdr:col>
      <xdr:colOff>101600</xdr:colOff>
      <xdr:row>37</xdr:row>
      <xdr:rowOff>108768</xdr:rowOff>
    </xdr:to>
    <xdr:sp macro="" textlink="">
      <xdr:nvSpPr>
        <xdr:cNvPr id="83" name="楕円 82"/>
        <xdr:cNvSpPr/>
      </xdr:nvSpPr>
      <xdr:spPr>
        <a:xfrm>
          <a:off x="2857500" y="63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99895</xdr:rowOff>
    </xdr:from>
    <xdr:ext cx="534377" cy="259045"/>
    <xdr:sp macro="" textlink="">
      <xdr:nvSpPr>
        <xdr:cNvPr id="84" name="テキスト ボックス 83"/>
        <xdr:cNvSpPr txBox="1"/>
      </xdr:nvSpPr>
      <xdr:spPr>
        <a:xfrm>
          <a:off x="2641111" y="644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18484</xdr:rowOff>
    </xdr:from>
    <xdr:to>
      <xdr:col>10</xdr:col>
      <xdr:colOff>165100</xdr:colOff>
      <xdr:row>37</xdr:row>
      <xdr:rowOff>120084</xdr:rowOff>
    </xdr:to>
    <xdr:sp macro="" textlink="">
      <xdr:nvSpPr>
        <xdr:cNvPr id="85" name="楕円 84"/>
        <xdr:cNvSpPr/>
      </xdr:nvSpPr>
      <xdr:spPr>
        <a:xfrm>
          <a:off x="1968500" y="63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111211</xdr:rowOff>
    </xdr:from>
    <xdr:ext cx="534377" cy="259045"/>
    <xdr:sp macro="" textlink="">
      <xdr:nvSpPr>
        <xdr:cNvPr id="86" name="テキスト ボックス 85"/>
        <xdr:cNvSpPr txBox="1"/>
      </xdr:nvSpPr>
      <xdr:spPr>
        <a:xfrm>
          <a:off x="1752111" y="64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15786</xdr:rowOff>
    </xdr:from>
    <xdr:to>
      <xdr:col>6</xdr:col>
      <xdr:colOff>38100</xdr:colOff>
      <xdr:row>37</xdr:row>
      <xdr:rowOff>117386</xdr:rowOff>
    </xdr:to>
    <xdr:sp macro="" textlink="">
      <xdr:nvSpPr>
        <xdr:cNvPr id="87" name="楕円 86"/>
        <xdr:cNvSpPr/>
      </xdr:nvSpPr>
      <xdr:spPr>
        <a:xfrm>
          <a:off x="1079500" y="63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108513</xdr:rowOff>
    </xdr:from>
    <xdr:ext cx="534377" cy="259045"/>
    <xdr:sp macro="" textlink="">
      <xdr:nvSpPr>
        <xdr:cNvPr id="88" name="テキスト ボックス 87"/>
        <xdr:cNvSpPr txBox="1"/>
      </xdr:nvSpPr>
      <xdr:spPr>
        <a:xfrm>
          <a:off x="863111" y="645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15264</xdr:rowOff>
    </xdr:from>
    <xdr:to>
      <xdr:col>24</xdr:col>
      <xdr:colOff>63500</xdr:colOff>
      <xdr:row>57</xdr:row>
      <xdr:rowOff>22040</xdr:rowOff>
    </xdr:to>
    <xdr:cxnSp macro="">
      <xdr:nvCxnSpPr>
        <xdr:cNvPr id="115" name="直線コネクタ 114"/>
        <xdr:cNvCxnSpPr/>
      </xdr:nvCxnSpPr>
      <xdr:spPr>
        <a:xfrm flipV="1">
          <a:off x="3797300" y="9787914"/>
          <a:ext cx="8382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161092</xdr:rowOff>
    </xdr:from>
    <xdr:to>
      <xdr:col>19</xdr:col>
      <xdr:colOff>177800</xdr:colOff>
      <xdr:row>57</xdr:row>
      <xdr:rowOff>22040</xdr:rowOff>
    </xdr:to>
    <xdr:cxnSp macro="">
      <xdr:nvCxnSpPr>
        <xdr:cNvPr id="118" name="直線コネクタ 117"/>
        <xdr:cNvCxnSpPr/>
      </xdr:nvCxnSpPr>
      <xdr:spPr>
        <a:xfrm>
          <a:off x="2908300" y="9762292"/>
          <a:ext cx="889000" cy="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161092</xdr:rowOff>
    </xdr:from>
    <xdr:to>
      <xdr:col>15</xdr:col>
      <xdr:colOff>50800</xdr:colOff>
      <xdr:row>57</xdr:row>
      <xdr:rowOff>18862</xdr:rowOff>
    </xdr:to>
    <xdr:cxnSp macro="">
      <xdr:nvCxnSpPr>
        <xdr:cNvPr id="121" name="直線コネクタ 120"/>
        <xdr:cNvCxnSpPr/>
      </xdr:nvCxnSpPr>
      <xdr:spPr>
        <a:xfrm flipV="1">
          <a:off x="2019300" y="9762292"/>
          <a:ext cx="889000" cy="2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18862</xdr:rowOff>
    </xdr:from>
    <xdr:to>
      <xdr:col>10</xdr:col>
      <xdr:colOff>114300</xdr:colOff>
      <xdr:row>57</xdr:row>
      <xdr:rowOff>43889</xdr:rowOff>
    </xdr:to>
    <xdr:cxnSp macro="">
      <xdr:nvCxnSpPr>
        <xdr:cNvPr id="124" name="直線コネクタ 123"/>
        <xdr:cNvCxnSpPr/>
      </xdr:nvCxnSpPr>
      <xdr:spPr>
        <a:xfrm flipV="1">
          <a:off x="1130300" y="9791512"/>
          <a:ext cx="889000" cy="2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135914</xdr:rowOff>
    </xdr:from>
    <xdr:to>
      <xdr:col>24</xdr:col>
      <xdr:colOff>114300</xdr:colOff>
      <xdr:row>57</xdr:row>
      <xdr:rowOff>66064</xdr:rowOff>
    </xdr:to>
    <xdr:sp macro="" textlink="">
      <xdr:nvSpPr>
        <xdr:cNvPr id="134" name="楕円 133"/>
        <xdr:cNvSpPr/>
      </xdr:nvSpPr>
      <xdr:spPr>
        <a:xfrm>
          <a:off x="4584700" y="97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50841</xdr:rowOff>
    </xdr:from>
    <xdr:ext cx="534377" cy="259045"/>
    <xdr:sp macro="" textlink="">
      <xdr:nvSpPr>
        <xdr:cNvPr id="135" name="物件費該当値テキスト"/>
        <xdr:cNvSpPr txBox="1"/>
      </xdr:nvSpPr>
      <xdr:spPr>
        <a:xfrm>
          <a:off x="4686300" y="965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142690</xdr:rowOff>
    </xdr:from>
    <xdr:to>
      <xdr:col>20</xdr:col>
      <xdr:colOff>38100</xdr:colOff>
      <xdr:row>57</xdr:row>
      <xdr:rowOff>72840</xdr:rowOff>
    </xdr:to>
    <xdr:sp macro="" textlink="">
      <xdr:nvSpPr>
        <xdr:cNvPr id="136" name="楕円 135"/>
        <xdr:cNvSpPr/>
      </xdr:nvSpPr>
      <xdr:spPr>
        <a:xfrm>
          <a:off x="3746500" y="97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63967</xdr:rowOff>
    </xdr:from>
    <xdr:ext cx="534377" cy="259045"/>
    <xdr:sp macro="" textlink="">
      <xdr:nvSpPr>
        <xdr:cNvPr id="137" name="テキスト ボックス 136"/>
        <xdr:cNvSpPr txBox="1"/>
      </xdr:nvSpPr>
      <xdr:spPr>
        <a:xfrm>
          <a:off x="3530111" y="983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110292</xdr:rowOff>
    </xdr:from>
    <xdr:to>
      <xdr:col>15</xdr:col>
      <xdr:colOff>101600</xdr:colOff>
      <xdr:row>57</xdr:row>
      <xdr:rowOff>40442</xdr:rowOff>
    </xdr:to>
    <xdr:sp macro="" textlink="">
      <xdr:nvSpPr>
        <xdr:cNvPr id="138" name="楕円 137"/>
        <xdr:cNvSpPr/>
      </xdr:nvSpPr>
      <xdr:spPr>
        <a:xfrm>
          <a:off x="2857500" y="97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31569</xdr:rowOff>
    </xdr:from>
    <xdr:ext cx="534377" cy="259045"/>
    <xdr:sp macro="" textlink="">
      <xdr:nvSpPr>
        <xdr:cNvPr id="139" name="テキスト ボックス 138"/>
        <xdr:cNvSpPr txBox="1"/>
      </xdr:nvSpPr>
      <xdr:spPr>
        <a:xfrm>
          <a:off x="2641111" y="980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139512</xdr:rowOff>
    </xdr:from>
    <xdr:to>
      <xdr:col>10</xdr:col>
      <xdr:colOff>165100</xdr:colOff>
      <xdr:row>57</xdr:row>
      <xdr:rowOff>69662</xdr:rowOff>
    </xdr:to>
    <xdr:sp macro="" textlink="">
      <xdr:nvSpPr>
        <xdr:cNvPr id="140" name="楕円 139"/>
        <xdr:cNvSpPr/>
      </xdr:nvSpPr>
      <xdr:spPr>
        <a:xfrm>
          <a:off x="1968500" y="974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60789</xdr:rowOff>
    </xdr:from>
    <xdr:ext cx="534377" cy="259045"/>
    <xdr:sp macro="" textlink="">
      <xdr:nvSpPr>
        <xdr:cNvPr id="141" name="テキスト ボックス 140"/>
        <xdr:cNvSpPr txBox="1"/>
      </xdr:nvSpPr>
      <xdr:spPr>
        <a:xfrm>
          <a:off x="1752111" y="983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164539</xdr:rowOff>
    </xdr:from>
    <xdr:to>
      <xdr:col>6</xdr:col>
      <xdr:colOff>38100</xdr:colOff>
      <xdr:row>57</xdr:row>
      <xdr:rowOff>94689</xdr:rowOff>
    </xdr:to>
    <xdr:sp macro="" textlink="">
      <xdr:nvSpPr>
        <xdr:cNvPr id="142" name="楕円 141"/>
        <xdr:cNvSpPr/>
      </xdr:nvSpPr>
      <xdr:spPr>
        <a:xfrm>
          <a:off x="1079500" y="976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85816</xdr:rowOff>
    </xdr:from>
    <xdr:ext cx="534377" cy="259045"/>
    <xdr:sp macro="" textlink="">
      <xdr:nvSpPr>
        <xdr:cNvPr id="143" name="テキスト ボックス 142"/>
        <xdr:cNvSpPr txBox="1"/>
      </xdr:nvSpPr>
      <xdr:spPr>
        <a:xfrm>
          <a:off x="863111" y="985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92056</xdr:rowOff>
    </xdr:from>
    <xdr:to>
      <xdr:col>24</xdr:col>
      <xdr:colOff>63500</xdr:colOff>
      <xdr:row>76</xdr:row>
      <xdr:rowOff>117908</xdr:rowOff>
    </xdr:to>
    <xdr:cxnSp macro="">
      <xdr:nvCxnSpPr>
        <xdr:cNvPr id="172" name="直線コネクタ 171"/>
        <xdr:cNvCxnSpPr/>
      </xdr:nvCxnSpPr>
      <xdr:spPr>
        <a:xfrm flipV="1">
          <a:off x="3797300" y="13122256"/>
          <a:ext cx="838200" cy="2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117908</xdr:rowOff>
    </xdr:from>
    <xdr:to>
      <xdr:col>19</xdr:col>
      <xdr:colOff>177800</xdr:colOff>
      <xdr:row>76</xdr:row>
      <xdr:rowOff>126460</xdr:rowOff>
    </xdr:to>
    <xdr:cxnSp macro="">
      <xdr:nvCxnSpPr>
        <xdr:cNvPr id="175" name="直線コネクタ 174"/>
        <xdr:cNvCxnSpPr/>
      </xdr:nvCxnSpPr>
      <xdr:spPr>
        <a:xfrm flipV="1">
          <a:off x="2908300" y="13148108"/>
          <a:ext cx="889000" cy="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126460</xdr:rowOff>
    </xdr:from>
    <xdr:to>
      <xdr:col>15</xdr:col>
      <xdr:colOff>50800</xdr:colOff>
      <xdr:row>76</xdr:row>
      <xdr:rowOff>161455</xdr:rowOff>
    </xdr:to>
    <xdr:cxnSp macro="">
      <xdr:nvCxnSpPr>
        <xdr:cNvPr id="178" name="直線コネクタ 177"/>
        <xdr:cNvCxnSpPr/>
      </xdr:nvCxnSpPr>
      <xdr:spPr>
        <a:xfrm flipV="1">
          <a:off x="2019300" y="13156660"/>
          <a:ext cx="889000" cy="3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161455</xdr:rowOff>
    </xdr:from>
    <xdr:to>
      <xdr:col>10</xdr:col>
      <xdr:colOff>114300</xdr:colOff>
      <xdr:row>77</xdr:row>
      <xdr:rowOff>15056</xdr:rowOff>
    </xdr:to>
    <xdr:cxnSp macro="">
      <xdr:nvCxnSpPr>
        <xdr:cNvPr id="181" name="直線コネクタ 180"/>
        <xdr:cNvCxnSpPr/>
      </xdr:nvCxnSpPr>
      <xdr:spPr>
        <a:xfrm flipV="1">
          <a:off x="1130300" y="13191655"/>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103503</xdr:rowOff>
    </xdr:from>
    <xdr:ext cx="469744" cy="259045"/>
    <xdr:sp macro="" textlink="">
      <xdr:nvSpPr>
        <xdr:cNvPr id="185" name="テキスト ボックス 184"/>
        <xdr:cNvSpPr txBox="1"/>
      </xdr:nvSpPr>
      <xdr:spPr>
        <a:xfrm>
          <a:off x="895428" y="134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41256</xdr:rowOff>
    </xdr:from>
    <xdr:to>
      <xdr:col>24</xdr:col>
      <xdr:colOff>114300</xdr:colOff>
      <xdr:row>76</xdr:row>
      <xdr:rowOff>142856</xdr:rowOff>
    </xdr:to>
    <xdr:sp macro="" textlink="">
      <xdr:nvSpPr>
        <xdr:cNvPr id="191" name="楕円 190"/>
        <xdr:cNvSpPr/>
      </xdr:nvSpPr>
      <xdr:spPr>
        <a:xfrm>
          <a:off x="4584700" y="130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64133</xdr:rowOff>
    </xdr:from>
    <xdr:ext cx="534377" cy="259045"/>
    <xdr:sp macro="" textlink="">
      <xdr:nvSpPr>
        <xdr:cNvPr id="192" name="維持補修費該当値テキスト"/>
        <xdr:cNvSpPr txBox="1"/>
      </xdr:nvSpPr>
      <xdr:spPr>
        <a:xfrm>
          <a:off x="4686300" y="1292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67108</xdr:rowOff>
    </xdr:from>
    <xdr:to>
      <xdr:col>20</xdr:col>
      <xdr:colOff>38100</xdr:colOff>
      <xdr:row>76</xdr:row>
      <xdr:rowOff>168708</xdr:rowOff>
    </xdr:to>
    <xdr:sp macro="" textlink="">
      <xdr:nvSpPr>
        <xdr:cNvPr id="193" name="楕円 192"/>
        <xdr:cNvSpPr/>
      </xdr:nvSpPr>
      <xdr:spPr>
        <a:xfrm>
          <a:off x="3746500" y="130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13784</xdr:rowOff>
    </xdr:from>
    <xdr:ext cx="534377" cy="259045"/>
    <xdr:sp macro="" textlink="">
      <xdr:nvSpPr>
        <xdr:cNvPr id="194" name="テキスト ボックス 193"/>
        <xdr:cNvSpPr txBox="1"/>
      </xdr:nvSpPr>
      <xdr:spPr>
        <a:xfrm>
          <a:off x="3530111" y="1287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75660</xdr:rowOff>
    </xdr:from>
    <xdr:to>
      <xdr:col>15</xdr:col>
      <xdr:colOff>101600</xdr:colOff>
      <xdr:row>77</xdr:row>
      <xdr:rowOff>5810</xdr:rowOff>
    </xdr:to>
    <xdr:sp macro="" textlink="">
      <xdr:nvSpPr>
        <xdr:cNvPr id="195" name="楕円 194"/>
        <xdr:cNvSpPr/>
      </xdr:nvSpPr>
      <xdr:spPr>
        <a:xfrm>
          <a:off x="2857500" y="131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22337</xdr:rowOff>
    </xdr:from>
    <xdr:ext cx="534377" cy="259045"/>
    <xdr:sp macro="" textlink="">
      <xdr:nvSpPr>
        <xdr:cNvPr id="196" name="テキスト ボックス 195"/>
        <xdr:cNvSpPr txBox="1"/>
      </xdr:nvSpPr>
      <xdr:spPr>
        <a:xfrm>
          <a:off x="2641111" y="128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110655</xdr:rowOff>
    </xdr:from>
    <xdr:to>
      <xdr:col>10</xdr:col>
      <xdr:colOff>165100</xdr:colOff>
      <xdr:row>77</xdr:row>
      <xdr:rowOff>40805</xdr:rowOff>
    </xdr:to>
    <xdr:sp macro="" textlink="">
      <xdr:nvSpPr>
        <xdr:cNvPr id="197" name="楕円 196"/>
        <xdr:cNvSpPr/>
      </xdr:nvSpPr>
      <xdr:spPr>
        <a:xfrm>
          <a:off x="1968500" y="131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57332</xdr:rowOff>
    </xdr:from>
    <xdr:ext cx="534377" cy="259045"/>
    <xdr:sp macro="" textlink="">
      <xdr:nvSpPr>
        <xdr:cNvPr id="198" name="テキスト ボックス 197"/>
        <xdr:cNvSpPr txBox="1"/>
      </xdr:nvSpPr>
      <xdr:spPr>
        <a:xfrm>
          <a:off x="1752111" y="1291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135706</xdr:rowOff>
    </xdr:from>
    <xdr:to>
      <xdr:col>6</xdr:col>
      <xdr:colOff>38100</xdr:colOff>
      <xdr:row>77</xdr:row>
      <xdr:rowOff>65856</xdr:rowOff>
    </xdr:to>
    <xdr:sp macro="" textlink="">
      <xdr:nvSpPr>
        <xdr:cNvPr id="199" name="楕円 198"/>
        <xdr:cNvSpPr/>
      </xdr:nvSpPr>
      <xdr:spPr>
        <a:xfrm>
          <a:off x="1079500" y="1316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82383</xdr:rowOff>
    </xdr:from>
    <xdr:ext cx="534377" cy="259045"/>
    <xdr:sp macro="" textlink="">
      <xdr:nvSpPr>
        <xdr:cNvPr id="200" name="テキスト ボックス 199"/>
        <xdr:cNvSpPr txBox="1"/>
      </xdr:nvSpPr>
      <xdr:spPr>
        <a:xfrm>
          <a:off x="863111" y="129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90911</xdr:rowOff>
    </xdr:from>
    <xdr:to>
      <xdr:col>24</xdr:col>
      <xdr:colOff>63500</xdr:colOff>
      <xdr:row>96</xdr:row>
      <xdr:rowOff>91053</xdr:rowOff>
    </xdr:to>
    <xdr:cxnSp macro="">
      <xdr:nvCxnSpPr>
        <xdr:cNvPr id="232" name="直線コネクタ 231"/>
        <xdr:cNvCxnSpPr/>
      </xdr:nvCxnSpPr>
      <xdr:spPr>
        <a:xfrm>
          <a:off x="3797300" y="16550111"/>
          <a:ext cx="8382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90911</xdr:rowOff>
    </xdr:from>
    <xdr:to>
      <xdr:col>19</xdr:col>
      <xdr:colOff>177800</xdr:colOff>
      <xdr:row>96</xdr:row>
      <xdr:rowOff>167563</xdr:rowOff>
    </xdr:to>
    <xdr:cxnSp macro="">
      <xdr:nvCxnSpPr>
        <xdr:cNvPr id="235" name="直線コネクタ 234"/>
        <xdr:cNvCxnSpPr/>
      </xdr:nvCxnSpPr>
      <xdr:spPr>
        <a:xfrm flipV="1">
          <a:off x="2908300" y="16550111"/>
          <a:ext cx="889000" cy="7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75954</xdr:rowOff>
    </xdr:from>
    <xdr:to>
      <xdr:col>15</xdr:col>
      <xdr:colOff>50800</xdr:colOff>
      <xdr:row>96</xdr:row>
      <xdr:rowOff>167563</xdr:rowOff>
    </xdr:to>
    <xdr:cxnSp macro="">
      <xdr:nvCxnSpPr>
        <xdr:cNvPr id="238" name="直線コネクタ 237"/>
        <xdr:cNvCxnSpPr/>
      </xdr:nvCxnSpPr>
      <xdr:spPr>
        <a:xfrm>
          <a:off x="2019300" y="16535154"/>
          <a:ext cx="889000" cy="9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75954</xdr:rowOff>
    </xdr:from>
    <xdr:to>
      <xdr:col>10</xdr:col>
      <xdr:colOff>114300</xdr:colOff>
      <xdr:row>97</xdr:row>
      <xdr:rowOff>92602</xdr:rowOff>
    </xdr:to>
    <xdr:cxnSp macro="">
      <xdr:nvCxnSpPr>
        <xdr:cNvPr id="241" name="直線コネクタ 240"/>
        <xdr:cNvCxnSpPr/>
      </xdr:nvCxnSpPr>
      <xdr:spPr>
        <a:xfrm flipV="1">
          <a:off x="1130300" y="16535154"/>
          <a:ext cx="889000" cy="18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40253</xdr:rowOff>
    </xdr:from>
    <xdr:to>
      <xdr:col>24</xdr:col>
      <xdr:colOff>114300</xdr:colOff>
      <xdr:row>96</xdr:row>
      <xdr:rowOff>141853</xdr:rowOff>
    </xdr:to>
    <xdr:sp macro="" textlink="">
      <xdr:nvSpPr>
        <xdr:cNvPr id="251" name="楕円 250"/>
        <xdr:cNvSpPr/>
      </xdr:nvSpPr>
      <xdr:spPr>
        <a:xfrm>
          <a:off x="4584700" y="16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18680</xdr:rowOff>
    </xdr:from>
    <xdr:ext cx="599010" cy="259045"/>
    <xdr:sp macro="" textlink="">
      <xdr:nvSpPr>
        <xdr:cNvPr id="252" name="扶助費該当値テキスト"/>
        <xdr:cNvSpPr txBox="1"/>
      </xdr:nvSpPr>
      <xdr:spPr>
        <a:xfrm>
          <a:off x="4686300" y="1647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40111</xdr:rowOff>
    </xdr:from>
    <xdr:to>
      <xdr:col>20</xdr:col>
      <xdr:colOff>38100</xdr:colOff>
      <xdr:row>96</xdr:row>
      <xdr:rowOff>141711</xdr:rowOff>
    </xdr:to>
    <xdr:sp macro="" textlink="">
      <xdr:nvSpPr>
        <xdr:cNvPr id="253" name="楕円 252"/>
        <xdr:cNvSpPr/>
      </xdr:nvSpPr>
      <xdr:spPr>
        <a:xfrm>
          <a:off x="3746500" y="164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132838</xdr:rowOff>
    </xdr:from>
    <xdr:ext cx="599010" cy="259045"/>
    <xdr:sp macro="" textlink="">
      <xdr:nvSpPr>
        <xdr:cNvPr id="254" name="テキスト ボックス 253"/>
        <xdr:cNvSpPr txBox="1"/>
      </xdr:nvSpPr>
      <xdr:spPr>
        <a:xfrm>
          <a:off x="3497795" y="1659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116763</xdr:rowOff>
    </xdr:from>
    <xdr:to>
      <xdr:col>15</xdr:col>
      <xdr:colOff>101600</xdr:colOff>
      <xdr:row>97</xdr:row>
      <xdr:rowOff>46913</xdr:rowOff>
    </xdr:to>
    <xdr:sp macro="" textlink="">
      <xdr:nvSpPr>
        <xdr:cNvPr id="255" name="楕円 254"/>
        <xdr:cNvSpPr/>
      </xdr:nvSpPr>
      <xdr:spPr>
        <a:xfrm>
          <a:off x="2857500" y="165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38040</xdr:rowOff>
    </xdr:from>
    <xdr:ext cx="599010" cy="259045"/>
    <xdr:sp macro="" textlink="">
      <xdr:nvSpPr>
        <xdr:cNvPr id="256" name="テキスト ボックス 255"/>
        <xdr:cNvSpPr txBox="1"/>
      </xdr:nvSpPr>
      <xdr:spPr>
        <a:xfrm>
          <a:off x="2608795" y="1666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25154</xdr:rowOff>
    </xdr:from>
    <xdr:to>
      <xdr:col>10</xdr:col>
      <xdr:colOff>165100</xdr:colOff>
      <xdr:row>96</xdr:row>
      <xdr:rowOff>126754</xdr:rowOff>
    </xdr:to>
    <xdr:sp macro="" textlink="">
      <xdr:nvSpPr>
        <xdr:cNvPr id="257" name="楕円 256"/>
        <xdr:cNvSpPr/>
      </xdr:nvSpPr>
      <xdr:spPr>
        <a:xfrm>
          <a:off x="1968500" y="164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117881</xdr:rowOff>
    </xdr:from>
    <xdr:ext cx="599010" cy="259045"/>
    <xdr:sp macro="" textlink="">
      <xdr:nvSpPr>
        <xdr:cNvPr id="258" name="テキスト ボックス 257"/>
        <xdr:cNvSpPr txBox="1"/>
      </xdr:nvSpPr>
      <xdr:spPr>
        <a:xfrm>
          <a:off x="1719795" y="1657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41802</xdr:rowOff>
    </xdr:from>
    <xdr:to>
      <xdr:col>6</xdr:col>
      <xdr:colOff>38100</xdr:colOff>
      <xdr:row>97</xdr:row>
      <xdr:rowOff>143402</xdr:rowOff>
    </xdr:to>
    <xdr:sp macro="" textlink="">
      <xdr:nvSpPr>
        <xdr:cNvPr id="259" name="楕円 258"/>
        <xdr:cNvSpPr/>
      </xdr:nvSpPr>
      <xdr:spPr>
        <a:xfrm>
          <a:off x="1079500" y="1667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134529</xdr:rowOff>
    </xdr:from>
    <xdr:ext cx="599010" cy="259045"/>
    <xdr:sp macro="" textlink="">
      <xdr:nvSpPr>
        <xdr:cNvPr id="260" name="テキスト ボックス 259"/>
        <xdr:cNvSpPr txBox="1"/>
      </xdr:nvSpPr>
      <xdr:spPr>
        <a:xfrm>
          <a:off x="830795" y="1676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76530</xdr:rowOff>
    </xdr:from>
    <xdr:to>
      <xdr:col>55</xdr:col>
      <xdr:colOff>0</xdr:colOff>
      <xdr:row>36</xdr:row>
      <xdr:rowOff>97447</xdr:rowOff>
    </xdr:to>
    <xdr:cxnSp macro="">
      <xdr:nvCxnSpPr>
        <xdr:cNvPr id="289" name="直線コネクタ 288"/>
        <xdr:cNvCxnSpPr/>
      </xdr:nvCxnSpPr>
      <xdr:spPr>
        <a:xfrm>
          <a:off x="9639300" y="6248730"/>
          <a:ext cx="8382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66392</xdr:rowOff>
    </xdr:from>
    <xdr:to>
      <xdr:col>50</xdr:col>
      <xdr:colOff>114300</xdr:colOff>
      <xdr:row>36</xdr:row>
      <xdr:rowOff>76530</xdr:rowOff>
    </xdr:to>
    <xdr:cxnSp macro="">
      <xdr:nvCxnSpPr>
        <xdr:cNvPr id="292" name="直線コネクタ 291"/>
        <xdr:cNvCxnSpPr/>
      </xdr:nvCxnSpPr>
      <xdr:spPr>
        <a:xfrm>
          <a:off x="8750300" y="6238592"/>
          <a:ext cx="889000" cy="1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66392</xdr:rowOff>
    </xdr:from>
    <xdr:to>
      <xdr:col>45</xdr:col>
      <xdr:colOff>177800</xdr:colOff>
      <xdr:row>36</xdr:row>
      <xdr:rowOff>106850</xdr:rowOff>
    </xdr:to>
    <xdr:cxnSp macro="">
      <xdr:nvCxnSpPr>
        <xdr:cNvPr id="295" name="直線コネクタ 294"/>
        <xdr:cNvCxnSpPr/>
      </xdr:nvCxnSpPr>
      <xdr:spPr>
        <a:xfrm flipV="1">
          <a:off x="7861300" y="6238592"/>
          <a:ext cx="8890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171414</xdr:rowOff>
    </xdr:from>
    <xdr:to>
      <xdr:col>41</xdr:col>
      <xdr:colOff>50800</xdr:colOff>
      <xdr:row>36</xdr:row>
      <xdr:rowOff>106850</xdr:rowOff>
    </xdr:to>
    <xdr:cxnSp macro="">
      <xdr:nvCxnSpPr>
        <xdr:cNvPr id="298" name="直線コネクタ 297"/>
        <xdr:cNvCxnSpPr/>
      </xdr:nvCxnSpPr>
      <xdr:spPr>
        <a:xfrm>
          <a:off x="6972300" y="5829264"/>
          <a:ext cx="889000" cy="44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39678</xdr:rowOff>
    </xdr:from>
    <xdr:ext cx="599010" cy="259045"/>
    <xdr:sp macro="" textlink="">
      <xdr:nvSpPr>
        <xdr:cNvPr id="302" name="テキスト ボックス 301"/>
        <xdr:cNvSpPr txBox="1"/>
      </xdr:nvSpPr>
      <xdr:spPr>
        <a:xfrm>
          <a:off x="6672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46647</xdr:rowOff>
    </xdr:from>
    <xdr:to>
      <xdr:col>55</xdr:col>
      <xdr:colOff>50800</xdr:colOff>
      <xdr:row>36</xdr:row>
      <xdr:rowOff>148247</xdr:rowOff>
    </xdr:to>
    <xdr:sp macro="" textlink="">
      <xdr:nvSpPr>
        <xdr:cNvPr id="308" name="楕円 307"/>
        <xdr:cNvSpPr/>
      </xdr:nvSpPr>
      <xdr:spPr>
        <a:xfrm>
          <a:off x="10426700" y="621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69524</xdr:rowOff>
    </xdr:from>
    <xdr:ext cx="599010" cy="259045"/>
    <xdr:sp macro="" textlink="">
      <xdr:nvSpPr>
        <xdr:cNvPr id="309" name="補助費等該当値テキスト"/>
        <xdr:cNvSpPr txBox="1"/>
      </xdr:nvSpPr>
      <xdr:spPr>
        <a:xfrm>
          <a:off x="10528300" y="607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25730</xdr:rowOff>
    </xdr:from>
    <xdr:to>
      <xdr:col>50</xdr:col>
      <xdr:colOff>165100</xdr:colOff>
      <xdr:row>36</xdr:row>
      <xdr:rowOff>127330</xdr:rowOff>
    </xdr:to>
    <xdr:sp macro="" textlink="">
      <xdr:nvSpPr>
        <xdr:cNvPr id="310" name="楕円 309"/>
        <xdr:cNvSpPr/>
      </xdr:nvSpPr>
      <xdr:spPr>
        <a:xfrm>
          <a:off x="9588500" y="61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143857</xdr:rowOff>
    </xdr:from>
    <xdr:ext cx="599010" cy="259045"/>
    <xdr:sp macro="" textlink="">
      <xdr:nvSpPr>
        <xdr:cNvPr id="311" name="テキスト ボックス 310"/>
        <xdr:cNvSpPr txBox="1"/>
      </xdr:nvSpPr>
      <xdr:spPr>
        <a:xfrm>
          <a:off x="9339795" y="597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15592</xdr:rowOff>
    </xdr:from>
    <xdr:to>
      <xdr:col>46</xdr:col>
      <xdr:colOff>38100</xdr:colOff>
      <xdr:row>36</xdr:row>
      <xdr:rowOff>117192</xdr:rowOff>
    </xdr:to>
    <xdr:sp macro="" textlink="">
      <xdr:nvSpPr>
        <xdr:cNvPr id="312" name="楕円 311"/>
        <xdr:cNvSpPr/>
      </xdr:nvSpPr>
      <xdr:spPr>
        <a:xfrm>
          <a:off x="8699500" y="618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133719</xdr:rowOff>
    </xdr:from>
    <xdr:ext cx="599010" cy="259045"/>
    <xdr:sp macro="" textlink="">
      <xdr:nvSpPr>
        <xdr:cNvPr id="313" name="テキスト ボックス 312"/>
        <xdr:cNvSpPr txBox="1"/>
      </xdr:nvSpPr>
      <xdr:spPr>
        <a:xfrm>
          <a:off x="8450795" y="596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56050</xdr:rowOff>
    </xdr:from>
    <xdr:to>
      <xdr:col>41</xdr:col>
      <xdr:colOff>101600</xdr:colOff>
      <xdr:row>36</xdr:row>
      <xdr:rowOff>157650</xdr:rowOff>
    </xdr:to>
    <xdr:sp macro="" textlink="">
      <xdr:nvSpPr>
        <xdr:cNvPr id="314" name="楕円 313"/>
        <xdr:cNvSpPr/>
      </xdr:nvSpPr>
      <xdr:spPr>
        <a:xfrm>
          <a:off x="7810500" y="62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2727</xdr:rowOff>
    </xdr:from>
    <xdr:ext cx="599010" cy="259045"/>
    <xdr:sp macro="" textlink="">
      <xdr:nvSpPr>
        <xdr:cNvPr id="315" name="テキスト ボックス 314"/>
        <xdr:cNvSpPr txBox="1"/>
      </xdr:nvSpPr>
      <xdr:spPr>
        <a:xfrm>
          <a:off x="7561795" y="600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120614</xdr:rowOff>
    </xdr:from>
    <xdr:to>
      <xdr:col>36</xdr:col>
      <xdr:colOff>165100</xdr:colOff>
      <xdr:row>34</xdr:row>
      <xdr:rowOff>50764</xdr:rowOff>
    </xdr:to>
    <xdr:sp macro="" textlink="">
      <xdr:nvSpPr>
        <xdr:cNvPr id="316" name="楕円 315"/>
        <xdr:cNvSpPr/>
      </xdr:nvSpPr>
      <xdr:spPr>
        <a:xfrm>
          <a:off x="6921500" y="577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67291</xdr:rowOff>
    </xdr:from>
    <xdr:ext cx="599010" cy="259045"/>
    <xdr:sp macro="" textlink="">
      <xdr:nvSpPr>
        <xdr:cNvPr id="317" name="テキスト ボックス 316"/>
        <xdr:cNvSpPr txBox="1"/>
      </xdr:nvSpPr>
      <xdr:spPr>
        <a:xfrm>
          <a:off x="6672795" y="555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35230</xdr:rowOff>
    </xdr:from>
    <xdr:to>
      <xdr:col>55</xdr:col>
      <xdr:colOff>0</xdr:colOff>
      <xdr:row>57</xdr:row>
      <xdr:rowOff>158679</xdr:rowOff>
    </xdr:to>
    <xdr:cxnSp macro="">
      <xdr:nvCxnSpPr>
        <xdr:cNvPr id="344" name="直線コネクタ 343"/>
        <xdr:cNvCxnSpPr/>
      </xdr:nvCxnSpPr>
      <xdr:spPr>
        <a:xfrm flipV="1">
          <a:off x="9639300" y="9807880"/>
          <a:ext cx="838200" cy="12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158679</xdr:rowOff>
    </xdr:from>
    <xdr:to>
      <xdr:col>50</xdr:col>
      <xdr:colOff>114300</xdr:colOff>
      <xdr:row>58</xdr:row>
      <xdr:rowOff>24266</xdr:rowOff>
    </xdr:to>
    <xdr:cxnSp macro="">
      <xdr:nvCxnSpPr>
        <xdr:cNvPr id="347" name="直線コネクタ 346"/>
        <xdr:cNvCxnSpPr/>
      </xdr:nvCxnSpPr>
      <xdr:spPr>
        <a:xfrm flipV="1">
          <a:off x="8750300" y="9931329"/>
          <a:ext cx="889000" cy="3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96906</xdr:rowOff>
    </xdr:from>
    <xdr:to>
      <xdr:col>45</xdr:col>
      <xdr:colOff>177800</xdr:colOff>
      <xdr:row>58</xdr:row>
      <xdr:rowOff>24266</xdr:rowOff>
    </xdr:to>
    <xdr:cxnSp macro="">
      <xdr:nvCxnSpPr>
        <xdr:cNvPr id="350" name="直線コネクタ 349"/>
        <xdr:cNvCxnSpPr/>
      </xdr:nvCxnSpPr>
      <xdr:spPr>
        <a:xfrm>
          <a:off x="7861300" y="9869556"/>
          <a:ext cx="889000" cy="9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96906</xdr:rowOff>
    </xdr:from>
    <xdr:to>
      <xdr:col>41</xdr:col>
      <xdr:colOff>50800</xdr:colOff>
      <xdr:row>58</xdr:row>
      <xdr:rowOff>1630</xdr:rowOff>
    </xdr:to>
    <xdr:cxnSp macro="">
      <xdr:nvCxnSpPr>
        <xdr:cNvPr id="353" name="直線コネクタ 352"/>
        <xdr:cNvCxnSpPr/>
      </xdr:nvCxnSpPr>
      <xdr:spPr>
        <a:xfrm flipV="1">
          <a:off x="6972300" y="9869556"/>
          <a:ext cx="889000" cy="7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52589</xdr:rowOff>
    </xdr:from>
    <xdr:ext cx="534377" cy="259045"/>
    <xdr:sp macro="" textlink="">
      <xdr:nvSpPr>
        <xdr:cNvPr id="355" name="テキスト ボックス 354"/>
        <xdr:cNvSpPr txBox="1"/>
      </xdr:nvSpPr>
      <xdr:spPr>
        <a:xfrm>
          <a:off x="7594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155880</xdr:rowOff>
    </xdr:from>
    <xdr:to>
      <xdr:col>55</xdr:col>
      <xdr:colOff>50800</xdr:colOff>
      <xdr:row>57</xdr:row>
      <xdr:rowOff>86030</xdr:rowOff>
    </xdr:to>
    <xdr:sp macro="" textlink="">
      <xdr:nvSpPr>
        <xdr:cNvPr id="363" name="楕円 362"/>
        <xdr:cNvSpPr/>
      </xdr:nvSpPr>
      <xdr:spPr>
        <a:xfrm>
          <a:off x="10426700" y="97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134307</xdr:rowOff>
    </xdr:from>
    <xdr:ext cx="534377" cy="259045"/>
    <xdr:sp macro="" textlink="">
      <xdr:nvSpPr>
        <xdr:cNvPr id="364" name="普通建設事業費該当値テキスト"/>
        <xdr:cNvSpPr txBox="1"/>
      </xdr:nvSpPr>
      <xdr:spPr>
        <a:xfrm>
          <a:off x="10528300" y="973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107879</xdr:rowOff>
    </xdr:from>
    <xdr:to>
      <xdr:col>50</xdr:col>
      <xdr:colOff>165100</xdr:colOff>
      <xdr:row>58</xdr:row>
      <xdr:rowOff>38029</xdr:rowOff>
    </xdr:to>
    <xdr:sp macro="" textlink="">
      <xdr:nvSpPr>
        <xdr:cNvPr id="365" name="楕円 364"/>
        <xdr:cNvSpPr/>
      </xdr:nvSpPr>
      <xdr:spPr>
        <a:xfrm>
          <a:off x="9588500" y="98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29156</xdr:rowOff>
    </xdr:from>
    <xdr:ext cx="534377" cy="259045"/>
    <xdr:sp macro="" textlink="">
      <xdr:nvSpPr>
        <xdr:cNvPr id="366" name="テキスト ボックス 365"/>
        <xdr:cNvSpPr txBox="1"/>
      </xdr:nvSpPr>
      <xdr:spPr>
        <a:xfrm>
          <a:off x="9372111" y="997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144916</xdr:rowOff>
    </xdr:from>
    <xdr:to>
      <xdr:col>46</xdr:col>
      <xdr:colOff>38100</xdr:colOff>
      <xdr:row>58</xdr:row>
      <xdr:rowOff>75066</xdr:rowOff>
    </xdr:to>
    <xdr:sp macro="" textlink="">
      <xdr:nvSpPr>
        <xdr:cNvPr id="367" name="楕円 366"/>
        <xdr:cNvSpPr/>
      </xdr:nvSpPr>
      <xdr:spPr>
        <a:xfrm>
          <a:off x="8699500" y="991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66193</xdr:rowOff>
    </xdr:from>
    <xdr:ext cx="534377" cy="259045"/>
    <xdr:sp macro="" textlink="">
      <xdr:nvSpPr>
        <xdr:cNvPr id="368" name="テキスト ボックス 367"/>
        <xdr:cNvSpPr txBox="1"/>
      </xdr:nvSpPr>
      <xdr:spPr>
        <a:xfrm>
          <a:off x="8483111" y="1001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46106</xdr:rowOff>
    </xdr:from>
    <xdr:to>
      <xdr:col>41</xdr:col>
      <xdr:colOff>101600</xdr:colOff>
      <xdr:row>57</xdr:row>
      <xdr:rowOff>147706</xdr:rowOff>
    </xdr:to>
    <xdr:sp macro="" textlink="">
      <xdr:nvSpPr>
        <xdr:cNvPr id="369" name="楕円 368"/>
        <xdr:cNvSpPr/>
      </xdr:nvSpPr>
      <xdr:spPr>
        <a:xfrm>
          <a:off x="7810500" y="98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138833</xdr:rowOff>
    </xdr:from>
    <xdr:ext cx="534377" cy="259045"/>
    <xdr:sp macro="" textlink="">
      <xdr:nvSpPr>
        <xdr:cNvPr id="370" name="テキスト ボックス 369"/>
        <xdr:cNvSpPr txBox="1"/>
      </xdr:nvSpPr>
      <xdr:spPr>
        <a:xfrm>
          <a:off x="7594111" y="991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122280</xdr:rowOff>
    </xdr:from>
    <xdr:to>
      <xdr:col>36</xdr:col>
      <xdr:colOff>165100</xdr:colOff>
      <xdr:row>58</xdr:row>
      <xdr:rowOff>52430</xdr:rowOff>
    </xdr:to>
    <xdr:sp macro="" textlink="">
      <xdr:nvSpPr>
        <xdr:cNvPr id="371" name="楕円 370"/>
        <xdr:cNvSpPr/>
      </xdr:nvSpPr>
      <xdr:spPr>
        <a:xfrm>
          <a:off x="6921500" y="989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43557</xdr:rowOff>
    </xdr:from>
    <xdr:ext cx="534377" cy="259045"/>
    <xdr:sp macro="" textlink="">
      <xdr:nvSpPr>
        <xdr:cNvPr id="372" name="テキスト ボックス 371"/>
        <xdr:cNvSpPr txBox="1"/>
      </xdr:nvSpPr>
      <xdr:spPr>
        <a:xfrm>
          <a:off x="6705111" y="998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96974</xdr:rowOff>
    </xdr:from>
    <xdr:to>
      <xdr:col>55</xdr:col>
      <xdr:colOff>0</xdr:colOff>
      <xdr:row>78</xdr:row>
      <xdr:rowOff>2339</xdr:rowOff>
    </xdr:to>
    <xdr:cxnSp macro="">
      <xdr:nvCxnSpPr>
        <xdr:cNvPr id="397" name="直線コネクタ 396"/>
        <xdr:cNvCxnSpPr/>
      </xdr:nvCxnSpPr>
      <xdr:spPr>
        <a:xfrm flipV="1">
          <a:off x="9639300" y="13298624"/>
          <a:ext cx="838200" cy="7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2339</xdr:rowOff>
    </xdr:from>
    <xdr:to>
      <xdr:col>50</xdr:col>
      <xdr:colOff>114300</xdr:colOff>
      <xdr:row>78</xdr:row>
      <xdr:rowOff>25400</xdr:rowOff>
    </xdr:to>
    <xdr:cxnSp macro="">
      <xdr:nvCxnSpPr>
        <xdr:cNvPr id="400" name="直線コネクタ 399"/>
        <xdr:cNvCxnSpPr/>
      </xdr:nvCxnSpPr>
      <xdr:spPr>
        <a:xfrm flipV="1">
          <a:off x="8750300" y="13375439"/>
          <a:ext cx="889000" cy="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21199</xdr:rowOff>
    </xdr:from>
    <xdr:to>
      <xdr:col>45</xdr:col>
      <xdr:colOff>177800</xdr:colOff>
      <xdr:row>78</xdr:row>
      <xdr:rowOff>25400</xdr:rowOff>
    </xdr:to>
    <xdr:cxnSp macro="">
      <xdr:nvCxnSpPr>
        <xdr:cNvPr id="403" name="直線コネクタ 402"/>
        <xdr:cNvCxnSpPr/>
      </xdr:nvCxnSpPr>
      <xdr:spPr>
        <a:xfrm>
          <a:off x="7861300" y="13394299"/>
          <a:ext cx="889000" cy="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21199</xdr:rowOff>
    </xdr:from>
    <xdr:to>
      <xdr:col>41</xdr:col>
      <xdr:colOff>50800</xdr:colOff>
      <xdr:row>78</xdr:row>
      <xdr:rowOff>23909</xdr:rowOff>
    </xdr:to>
    <xdr:cxnSp macro="">
      <xdr:nvCxnSpPr>
        <xdr:cNvPr id="406" name="直線コネクタ 405"/>
        <xdr:cNvCxnSpPr/>
      </xdr:nvCxnSpPr>
      <xdr:spPr>
        <a:xfrm flipV="1">
          <a:off x="6972300" y="13394299"/>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159152</xdr:rowOff>
    </xdr:from>
    <xdr:ext cx="534377" cy="259045"/>
    <xdr:sp macro="" textlink="">
      <xdr:nvSpPr>
        <xdr:cNvPr id="408" name="テキスト ボックス 407"/>
        <xdr:cNvSpPr txBox="1"/>
      </xdr:nvSpPr>
      <xdr:spPr>
        <a:xfrm>
          <a:off x="7594111" y="13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46174</xdr:rowOff>
    </xdr:from>
    <xdr:to>
      <xdr:col>55</xdr:col>
      <xdr:colOff>50800</xdr:colOff>
      <xdr:row>77</xdr:row>
      <xdr:rowOff>147774</xdr:rowOff>
    </xdr:to>
    <xdr:sp macro="" textlink="">
      <xdr:nvSpPr>
        <xdr:cNvPr id="416" name="楕円 415"/>
        <xdr:cNvSpPr/>
      </xdr:nvSpPr>
      <xdr:spPr>
        <a:xfrm>
          <a:off x="10426700" y="1324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153063</xdr:rowOff>
    </xdr:from>
    <xdr:ext cx="534377" cy="259045"/>
    <xdr:sp macro="" textlink="">
      <xdr:nvSpPr>
        <xdr:cNvPr id="417" name="普通建設事業費 （ うち新規整備　）該当値テキスト"/>
        <xdr:cNvSpPr txBox="1"/>
      </xdr:nvSpPr>
      <xdr:spPr>
        <a:xfrm>
          <a:off x="10528300" y="131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122989</xdr:rowOff>
    </xdr:from>
    <xdr:to>
      <xdr:col>50</xdr:col>
      <xdr:colOff>165100</xdr:colOff>
      <xdr:row>78</xdr:row>
      <xdr:rowOff>53139</xdr:rowOff>
    </xdr:to>
    <xdr:sp macro="" textlink="">
      <xdr:nvSpPr>
        <xdr:cNvPr id="418" name="楕円 417"/>
        <xdr:cNvSpPr/>
      </xdr:nvSpPr>
      <xdr:spPr>
        <a:xfrm>
          <a:off x="9588500" y="133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44266</xdr:rowOff>
    </xdr:from>
    <xdr:ext cx="469744" cy="259045"/>
    <xdr:sp macro="" textlink="">
      <xdr:nvSpPr>
        <xdr:cNvPr id="419" name="テキスト ボックス 418"/>
        <xdr:cNvSpPr txBox="1"/>
      </xdr:nvSpPr>
      <xdr:spPr>
        <a:xfrm>
          <a:off x="9404428" y="1341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146050</xdr:rowOff>
    </xdr:from>
    <xdr:to>
      <xdr:col>46</xdr:col>
      <xdr:colOff>38100</xdr:colOff>
      <xdr:row>78</xdr:row>
      <xdr:rowOff>76200</xdr:rowOff>
    </xdr:to>
    <xdr:sp macro="" textlink="">
      <xdr:nvSpPr>
        <xdr:cNvPr id="420" name="楕円 419"/>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78</xdr:row>
      <xdr:rowOff>67327</xdr:rowOff>
    </xdr:from>
    <xdr:ext cx="249299" cy="259045"/>
    <xdr:sp macro="" textlink="">
      <xdr:nvSpPr>
        <xdr:cNvPr id="421" name="テキスト ボックス 420"/>
        <xdr:cNvSpPr txBox="1"/>
      </xdr:nvSpPr>
      <xdr:spPr>
        <a:xfrm>
          <a:off x="8625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141849</xdr:rowOff>
    </xdr:from>
    <xdr:to>
      <xdr:col>41</xdr:col>
      <xdr:colOff>101600</xdr:colOff>
      <xdr:row>78</xdr:row>
      <xdr:rowOff>71999</xdr:rowOff>
    </xdr:to>
    <xdr:sp macro="" textlink="">
      <xdr:nvSpPr>
        <xdr:cNvPr id="422" name="楕円 421"/>
        <xdr:cNvSpPr/>
      </xdr:nvSpPr>
      <xdr:spPr>
        <a:xfrm>
          <a:off x="7810500" y="133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63126</xdr:rowOff>
    </xdr:from>
    <xdr:ext cx="378565" cy="259045"/>
    <xdr:sp macro="" textlink="">
      <xdr:nvSpPr>
        <xdr:cNvPr id="423" name="テキスト ボックス 422"/>
        <xdr:cNvSpPr txBox="1"/>
      </xdr:nvSpPr>
      <xdr:spPr>
        <a:xfrm>
          <a:off x="7672017" y="13436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144559</xdr:rowOff>
    </xdr:from>
    <xdr:to>
      <xdr:col>36</xdr:col>
      <xdr:colOff>165100</xdr:colOff>
      <xdr:row>78</xdr:row>
      <xdr:rowOff>74709</xdr:rowOff>
    </xdr:to>
    <xdr:sp macro="" textlink="">
      <xdr:nvSpPr>
        <xdr:cNvPr id="424" name="楕円 423"/>
        <xdr:cNvSpPr/>
      </xdr:nvSpPr>
      <xdr:spPr>
        <a:xfrm>
          <a:off x="6921500" y="133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65836</xdr:rowOff>
    </xdr:from>
    <xdr:ext cx="378565" cy="259045"/>
    <xdr:sp macro="" textlink="">
      <xdr:nvSpPr>
        <xdr:cNvPr id="425" name="テキスト ボックス 424"/>
        <xdr:cNvSpPr txBox="1"/>
      </xdr:nvSpPr>
      <xdr:spPr>
        <a:xfrm>
          <a:off x="6783017" y="13438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127738</xdr:rowOff>
    </xdr:from>
    <xdr:to>
      <xdr:col>55</xdr:col>
      <xdr:colOff>0</xdr:colOff>
      <xdr:row>97</xdr:row>
      <xdr:rowOff>35561</xdr:rowOff>
    </xdr:to>
    <xdr:cxnSp macro="">
      <xdr:nvCxnSpPr>
        <xdr:cNvPr id="450" name="直線コネクタ 449"/>
        <xdr:cNvCxnSpPr/>
      </xdr:nvCxnSpPr>
      <xdr:spPr>
        <a:xfrm flipV="1">
          <a:off x="9639300" y="16586938"/>
          <a:ext cx="838200" cy="7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35561</xdr:rowOff>
    </xdr:from>
    <xdr:to>
      <xdr:col>50</xdr:col>
      <xdr:colOff>114300</xdr:colOff>
      <xdr:row>97</xdr:row>
      <xdr:rowOff>59142</xdr:rowOff>
    </xdr:to>
    <xdr:cxnSp macro="">
      <xdr:nvCxnSpPr>
        <xdr:cNvPr id="453" name="直線コネクタ 452"/>
        <xdr:cNvCxnSpPr/>
      </xdr:nvCxnSpPr>
      <xdr:spPr>
        <a:xfrm flipV="1">
          <a:off x="8750300" y="16666211"/>
          <a:ext cx="889000" cy="2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112440</xdr:rowOff>
    </xdr:from>
    <xdr:to>
      <xdr:col>45</xdr:col>
      <xdr:colOff>177800</xdr:colOff>
      <xdr:row>97</xdr:row>
      <xdr:rowOff>59142</xdr:rowOff>
    </xdr:to>
    <xdr:cxnSp macro="">
      <xdr:nvCxnSpPr>
        <xdr:cNvPr id="456" name="直線コネクタ 455"/>
        <xdr:cNvCxnSpPr/>
      </xdr:nvCxnSpPr>
      <xdr:spPr>
        <a:xfrm>
          <a:off x="7861300" y="16571640"/>
          <a:ext cx="889000" cy="11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112440</xdr:rowOff>
    </xdr:from>
    <xdr:to>
      <xdr:col>41</xdr:col>
      <xdr:colOff>50800</xdr:colOff>
      <xdr:row>97</xdr:row>
      <xdr:rowOff>35830</xdr:rowOff>
    </xdr:to>
    <xdr:cxnSp macro="">
      <xdr:nvCxnSpPr>
        <xdr:cNvPr id="459" name="直線コネクタ 458"/>
        <xdr:cNvCxnSpPr/>
      </xdr:nvCxnSpPr>
      <xdr:spPr>
        <a:xfrm flipV="1">
          <a:off x="6972300" y="16571640"/>
          <a:ext cx="889000" cy="9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156887</xdr:rowOff>
    </xdr:from>
    <xdr:ext cx="534377" cy="259045"/>
    <xdr:sp macro="" textlink="">
      <xdr:nvSpPr>
        <xdr:cNvPr id="461" name="テキスト ボックス 460"/>
        <xdr:cNvSpPr txBox="1"/>
      </xdr:nvSpPr>
      <xdr:spPr>
        <a:xfrm>
          <a:off x="7594111" y="1661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76938</xdr:rowOff>
    </xdr:from>
    <xdr:to>
      <xdr:col>55</xdr:col>
      <xdr:colOff>50800</xdr:colOff>
      <xdr:row>97</xdr:row>
      <xdr:rowOff>7088</xdr:rowOff>
    </xdr:to>
    <xdr:sp macro="" textlink="">
      <xdr:nvSpPr>
        <xdr:cNvPr id="469" name="楕円 468"/>
        <xdr:cNvSpPr/>
      </xdr:nvSpPr>
      <xdr:spPr>
        <a:xfrm>
          <a:off x="10426700" y="165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55365</xdr:rowOff>
    </xdr:from>
    <xdr:ext cx="534377" cy="259045"/>
    <xdr:sp macro="" textlink="">
      <xdr:nvSpPr>
        <xdr:cNvPr id="470" name="普通建設事業費 （ うち更新整備　）該当値テキスト"/>
        <xdr:cNvSpPr txBox="1"/>
      </xdr:nvSpPr>
      <xdr:spPr>
        <a:xfrm>
          <a:off x="10528300" y="165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156211</xdr:rowOff>
    </xdr:from>
    <xdr:to>
      <xdr:col>50</xdr:col>
      <xdr:colOff>165100</xdr:colOff>
      <xdr:row>97</xdr:row>
      <xdr:rowOff>86361</xdr:rowOff>
    </xdr:to>
    <xdr:sp macro="" textlink="">
      <xdr:nvSpPr>
        <xdr:cNvPr id="471" name="楕円 470"/>
        <xdr:cNvSpPr/>
      </xdr:nvSpPr>
      <xdr:spPr>
        <a:xfrm>
          <a:off x="9588500" y="166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77488</xdr:rowOff>
    </xdr:from>
    <xdr:ext cx="534377" cy="259045"/>
    <xdr:sp macro="" textlink="">
      <xdr:nvSpPr>
        <xdr:cNvPr id="472" name="テキスト ボックス 471"/>
        <xdr:cNvSpPr txBox="1"/>
      </xdr:nvSpPr>
      <xdr:spPr>
        <a:xfrm>
          <a:off x="9372111" y="1670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8342</xdr:rowOff>
    </xdr:from>
    <xdr:to>
      <xdr:col>46</xdr:col>
      <xdr:colOff>38100</xdr:colOff>
      <xdr:row>97</xdr:row>
      <xdr:rowOff>109942</xdr:rowOff>
    </xdr:to>
    <xdr:sp macro="" textlink="">
      <xdr:nvSpPr>
        <xdr:cNvPr id="473" name="楕円 472"/>
        <xdr:cNvSpPr/>
      </xdr:nvSpPr>
      <xdr:spPr>
        <a:xfrm>
          <a:off x="8699500" y="1663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101069</xdr:rowOff>
    </xdr:from>
    <xdr:ext cx="534377" cy="259045"/>
    <xdr:sp macro="" textlink="">
      <xdr:nvSpPr>
        <xdr:cNvPr id="474" name="テキスト ボックス 473"/>
        <xdr:cNvSpPr txBox="1"/>
      </xdr:nvSpPr>
      <xdr:spPr>
        <a:xfrm>
          <a:off x="8483111" y="1673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61640</xdr:rowOff>
    </xdr:from>
    <xdr:to>
      <xdr:col>41</xdr:col>
      <xdr:colOff>101600</xdr:colOff>
      <xdr:row>96</xdr:row>
      <xdr:rowOff>163240</xdr:rowOff>
    </xdr:to>
    <xdr:sp macro="" textlink="">
      <xdr:nvSpPr>
        <xdr:cNvPr id="475" name="楕円 474"/>
        <xdr:cNvSpPr/>
      </xdr:nvSpPr>
      <xdr:spPr>
        <a:xfrm>
          <a:off x="7810500" y="165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8317</xdr:rowOff>
    </xdr:from>
    <xdr:ext cx="534377" cy="259045"/>
    <xdr:sp macro="" textlink="">
      <xdr:nvSpPr>
        <xdr:cNvPr id="476" name="テキスト ボックス 475"/>
        <xdr:cNvSpPr txBox="1"/>
      </xdr:nvSpPr>
      <xdr:spPr>
        <a:xfrm>
          <a:off x="7594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156480</xdr:rowOff>
    </xdr:from>
    <xdr:to>
      <xdr:col>36</xdr:col>
      <xdr:colOff>165100</xdr:colOff>
      <xdr:row>97</xdr:row>
      <xdr:rowOff>86630</xdr:rowOff>
    </xdr:to>
    <xdr:sp macro="" textlink="">
      <xdr:nvSpPr>
        <xdr:cNvPr id="477" name="楕円 476"/>
        <xdr:cNvSpPr/>
      </xdr:nvSpPr>
      <xdr:spPr>
        <a:xfrm>
          <a:off x="6921500" y="1661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77757</xdr:rowOff>
    </xdr:from>
    <xdr:ext cx="534377" cy="259045"/>
    <xdr:sp macro="" textlink="">
      <xdr:nvSpPr>
        <xdr:cNvPr id="478" name="テキスト ボックス 477"/>
        <xdr:cNvSpPr txBox="1"/>
      </xdr:nvSpPr>
      <xdr:spPr>
        <a:xfrm>
          <a:off x="6705111" y="1670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5" name="直線コネクタ 504"/>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08" name="直線コネクタ 507"/>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1" name="直線コネクタ 510"/>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4" name="直線コネクタ 513"/>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61432</xdr:rowOff>
    </xdr:from>
    <xdr:ext cx="534377" cy="259045"/>
    <xdr:sp macro="" textlink="">
      <xdr:nvSpPr>
        <xdr:cNvPr id="518" name="テキスト ボックス 517"/>
        <xdr:cNvSpPr txBox="1"/>
      </xdr:nvSpPr>
      <xdr:spPr>
        <a:xfrm>
          <a:off x="12547111" y="606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26" name="楕円 525"/>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7" name="テキスト ボックス 526"/>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28" name="楕円 527"/>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0" name="楕円 529"/>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1" name="テキスト ボックス 530"/>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2" name="楕円 531"/>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3" name="テキスト ボックス 532"/>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163144</xdr:rowOff>
    </xdr:from>
    <xdr:to>
      <xdr:col>85</xdr:col>
      <xdr:colOff>127000</xdr:colOff>
      <xdr:row>78</xdr:row>
      <xdr:rowOff>24842</xdr:rowOff>
    </xdr:to>
    <xdr:cxnSp macro="">
      <xdr:nvCxnSpPr>
        <xdr:cNvPr id="612" name="直線コネクタ 611"/>
        <xdr:cNvCxnSpPr/>
      </xdr:nvCxnSpPr>
      <xdr:spPr>
        <a:xfrm>
          <a:off x="15481300" y="13364794"/>
          <a:ext cx="8382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163144</xdr:rowOff>
    </xdr:from>
    <xdr:to>
      <xdr:col>81</xdr:col>
      <xdr:colOff>50800</xdr:colOff>
      <xdr:row>78</xdr:row>
      <xdr:rowOff>4508</xdr:rowOff>
    </xdr:to>
    <xdr:cxnSp macro="">
      <xdr:nvCxnSpPr>
        <xdr:cNvPr id="615" name="直線コネクタ 614"/>
        <xdr:cNvCxnSpPr/>
      </xdr:nvCxnSpPr>
      <xdr:spPr>
        <a:xfrm flipV="1">
          <a:off x="14592300" y="13364794"/>
          <a:ext cx="889000" cy="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166129</xdr:rowOff>
    </xdr:from>
    <xdr:to>
      <xdr:col>76</xdr:col>
      <xdr:colOff>114300</xdr:colOff>
      <xdr:row>78</xdr:row>
      <xdr:rowOff>4508</xdr:rowOff>
    </xdr:to>
    <xdr:cxnSp macro="">
      <xdr:nvCxnSpPr>
        <xdr:cNvPr id="618" name="直線コネクタ 617"/>
        <xdr:cNvCxnSpPr/>
      </xdr:nvCxnSpPr>
      <xdr:spPr>
        <a:xfrm>
          <a:off x="13703300" y="13367779"/>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140996</xdr:rowOff>
    </xdr:from>
    <xdr:to>
      <xdr:col>71</xdr:col>
      <xdr:colOff>177800</xdr:colOff>
      <xdr:row>77</xdr:row>
      <xdr:rowOff>166129</xdr:rowOff>
    </xdr:to>
    <xdr:cxnSp macro="">
      <xdr:nvCxnSpPr>
        <xdr:cNvPr id="621" name="直線コネクタ 620"/>
        <xdr:cNvCxnSpPr/>
      </xdr:nvCxnSpPr>
      <xdr:spPr>
        <a:xfrm>
          <a:off x="12814300" y="13342646"/>
          <a:ext cx="889000" cy="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145492</xdr:rowOff>
    </xdr:from>
    <xdr:to>
      <xdr:col>85</xdr:col>
      <xdr:colOff>177800</xdr:colOff>
      <xdr:row>78</xdr:row>
      <xdr:rowOff>75642</xdr:rowOff>
    </xdr:to>
    <xdr:sp macro="" textlink="">
      <xdr:nvSpPr>
        <xdr:cNvPr id="631" name="楕円 630"/>
        <xdr:cNvSpPr/>
      </xdr:nvSpPr>
      <xdr:spPr>
        <a:xfrm>
          <a:off x="16268700" y="133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123919</xdr:rowOff>
    </xdr:from>
    <xdr:ext cx="534377" cy="259045"/>
    <xdr:sp macro="" textlink="">
      <xdr:nvSpPr>
        <xdr:cNvPr id="632" name="公債費該当値テキスト"/>
        <xdr:cNvSpPr txBox="1"/>
      </xdr:nvSpPr>
      <xdr:spPr>
        <a:xfrm>
          <a:off x="16370300" y="1332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112344</xdr:rowOff>
    </xdr:from>
    <xdr:to>
      <xdr:col>81</xdr:col>
      <xdr:colOff>101600</xdr:colOff>
      <xdr:row>78</xdr:row>
      <xdr:rowOff>42494</xdr:rowOff>
    </xdr:to>
    <xdr:sp macro="" textlink="">
      <xdr:nvSpPr>
        <xdr:cNvPr id="633" name="楕円 632"/>
        <xdr:cNvSpPr/>
      </xdr:nvSpPr>
      <xdr:spPr>
        <a:xfrm>
          <a:off x="15430500" y="133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33621</xdr:rowOff>
    </xdr:from>
    <xdr:ext cx="534377" cy="259045"/>
    <xdr:sp macro="" textlink="">
      <xdr:nvSpPr>
        <xdr:cNvPr id="634" name="テキスト ボックス 633"/>
        <xdr:cNvSpPr txBox="1"/>
      </xdr:nvSpPr>
      <xdr:spPr>
        <a:xfrm>
          <a:off x="15214111" y="134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125158</xdr:rowOff>
    </xdr:from>
    <xdr:to>
      <xdr:col>76</xdr:col>
      <xdr:colOff>165100</xdr:colOff>
      <xdr:row>78</xdr:row>
      <xdr:rowOff>55308</xdr:rowOff>
    </xdr:to>
    <xdr:sp macro="" textlink="">
      <xdr:nvSpPr>
        <xdr:cNvPr id="635" name="楕円 634"/>
        <xdr:cNvSpPr/>
      </xdr:nvSpPr>
      <xdr:spPr>
        <a:xfrm>
          <a:off x="14541500" y="133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46435</xdr:rowOff>
    </xdr:from>
    <xdr:ext cx="534377" cy="259045"/>
    <xdr:sp macro="" textlink="">
      <xdr:nvSpPr>
        <xdr:cNvPr id="636" name="テキスト ボックス 635"/>
        <xdr:cNvSpPr txBox="1"/>
      </xdr:nvSpPr>
      <xdr:spPr>
        <a:xfrm>
          <a:off x="14325111" y="13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115329</xdr:rowOff>
    </xdr:from>
    <xdr:to>
      <xdr:col>72</xdr:col>
      <xdr:colOff>38100</xdr:colOff>
      <xdr:row>78</xdr:row>
      <xdr:rowOff>45479</xdr:rowOff>
    </xdr:to>
    <xdr:sp macro="" textlink="">
      <xdr:nvSpPr>
        <xdr:cNvPr id="637" name="楕円 636"/>
        <xdr:cNvSpPr/>
      </xdr:nvSpPr>
      <xdr:spPr>
        <a:xfrm>
          <a:off x="13652500" y="1331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36606</xdr:rowOff>
    </xdr:from>
    <xdr:ext cx="534377" cy="259045"/>
    <xdr:sp macro="" textlink="">
      <xdr:nvSpPr>
        <xdr:cNvPr id="638" name="テキスト ボックス 637"/>
        <xdr:cNvSpPr txBox="1"/>
      </xdr:nvSpPr>
      <xdr:spPr>
        <a:xfrm>
          <a:off x="13436111" y="13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90196</xdr:rowOff>
    </xdr:from>
    <xdr:to>
      <xdr:col>67</xdr:col>
      <xdr:colOff>101600</xdr:colOff>
      <xdr:row>78</xdr:row>
      <xdr:rowOff>20346</xdr:rowOff>
    </xdr:to>
    <xdr:sp macro="" textlink="">
      <xdr:nvSpPr>
        <xdr:cNvPr id="639" name="楕円 638"/>
        <xdr:cNvSpPr/>
      </xdr:nvSpPr>
      <xdr:spPr>
        <a:xfrm>
          <a:off x="12763500" y="132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11473</xdr:rowOff>
    </xdr:from>
    <xdr:ext cx="534377" cy="259045"/>
    <xdr:sp macro="" textlink="">
      <xdr:nvSpPr>
        <xdr:cNvPr id="640" name="テキスト ボックス 639"/>
        <xdr:cNvSpPr txBox="1"/>
      </xdr:nvSpPr>
      <xdr:spPr>
        <a:xfrm>
          <a:off x="12547111" y="1338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43540</xdr:rowOff>
    </xdr:from>
    <xdr:to>
      <xdr:col>85</xdr:col>
      <xdr:colOff>127000</xdr:colOff>
      <xdr:row>98</xdr:row>
      <xdr:rowOff>129542</xdr:rowOff>
    </xdr:to>
    <xdr:cxnSp macro="">
      <xdr:nvCxnSpPr>
        <xdr:cNvPr id="669" name="直線コネクタ 668"/>
        <xdr:cNvCxnSpPr/>
      </xdr:nvCxnSpPr>
      <xdr:spPr>
        <a:xfrm flipV="1">
          <a:off x="15481300" y="16845640"/>
          <a:ext cx="838200" cy="8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90326</xdr:rowOff>
    </xdr:from>
    <xdr:to>
      <xdr:col>81</xdr:col>
      <xdr:colOff>50800</xdr:colOff>
      <xdr:row>98</xdr:row>
      <xdr:rowOff>129542</xdr:rowOff>
    </xdr:to>
    <xdr:cxnSp macro="">
      <xdr:nvCxnSpPr>
        <xdr:cNvPr id="672" name="直線コネクタ 671"/>
        <xdr:cNvCxnSpPr/>
      </xdr:nvCxnSpPr>
      <xdr:spPr>
        <a:xfrm>
          <a:off x="14592300" y="16892426"/>
          <a:ext cx="889000" cy="3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30307</xdr:rowOff>
    </xdr:from>
    <xdr:to>
      <xdr:col>76</xdr:col>
      <xdr:colOff>114300</xdr:colOff>
      <xdr:row>98</xdr:row>
      <xdr:rowOff>90326</xdr:rowOff>
    </xdr:to>
    <xdr:cxnSp macro="">
      <xdr:nvCxnSpPr>
        <xdr:cNvPr id="675" name="直線コネクタ 674"/>
        <xdr:cNvCxnSpPr/>
      </xdr:nvCxnSpPr>
      <xdr:spPr>
        <a:xfrm>
          <a:off x="13703300" y="16832407"/>
          <a:ext cx="889000" cy="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30307</xdr:rowOff>
    </xdr:from>
    <xdr:to>
      <xdr:col>71</xdr:col>
      <xdr:colOff>177800</xdr:colOff>
      <xdr:row>98</xdr:row>
      <xdr:rowOff>150989</xdr:rowOff>
    </xdr:to>
    <xdr:cxnSp macro="">
      <xdr:nvCxnSpPr>
        <xdr:cNvPr id="678" name="直線コネクタ 677"/>
        <xdr:cNvCxnSpPr/>
      </xdr:nvCxnSpPr>
      <xdr:spPr>
        <a:xfrm flipV="1">
          <a:off x="12814300" y="16832407"/>
          <a:ext cx="889000" cy="1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164190</xdr:rowOff>
    </xdr:from>
    <xdr:to>
      <xdr:col>85</xdr:col>
      <xdr:colOff>177800</xdr:colOff>
      <xdr:row>98</xdr:row>
      <xdr:rowOff>94340</xdr:rowOff>
    </xdr:to>
    <xdr:sp macro="" textlink="">
      <xdr:nvSpPr>
        <xdr:cNvPr id="688" name="楕円 687"/>
        <xdr:cNvSpPr/>
      </xdr:nvSpPr>
      <xdr:spPr>
        <a:xfrm>
          <a:off x="16268700" y="167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15617</xdr:rowOff>
    </xdr:from>
    <xdr:ext cx="534377" cy="259045"/>
    <xdr:sp macro="" textlink="">
      <xdr:nvSpPr>
        <xdr:cNvPr id="689" name="積立金該当値テキスト"/>
        <xdr:cNvSpPr txBox="1"/>
      </xdr:nvSpPr>
      <xdr:spPr>
        <a:xfrm>
          <a:off x="16370300" y="166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78742</xdr:rowOff>
    </xdr:from>
    <xdr:to>
      <xdr:col>81</xdr:col>
      <xdr:colOff>101600</xdr:colOff>
      <xdr:row>99</xdr:row>
      <xdr:rowOff>8892</xdr:rowOff>
    </xdr:to>
    <xdr:sp macro="" textlink="">
      <xdr:nvSpPr>
        <xdr:cNvPr id="690" name="楕円 689"/>
        <xdr:cNvSpPr/>
      </xdr:nvSpPr>
      <xdr:spPr>
        <a:xfrm>
          <a:off x="15430500" y="168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xdr:rowOff>
    </xdr:from>
    <xdr:ext cx="534377" cy="259045"/>
    <xdr:sp macro="" textlink="">
      <xdr:nvSpPr>
        <xdr:cNvPr id="691" name="テキスト ボックス 690"/>
        <xdr:cNvSpPr txBox="1"/>
      </xdr:nvSpPr>
      <xdr:spPr>
        <a:xfrm>
          <a:off x="15214111" y="1697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39526</xdr:rowOff>
    </xdr:from>
    <xdr:to>
      <xdr:col>76</xdr:col>
      <xdr:colOff>165100</xdr:colOff>
      <xdr:row>98</xdr:row>
      <xdr:rowOff>141126</xdr:rowOff>
    </xdr:to>
    <xdr:sp macro="" textlink="">
      <xdr:nvSpPr>
        <xdr:cNvPr id="692" name="楕円 691"/>
        <xdr:cNvSpPr/>
      </xdr:nvSpPr>
      <xdr:spPr>
        <a:xfrm>
          <a:off x="14541500" y="168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157653</xdr:rowOff>
    </xdr:from>
    <xdr:ext cx="534377" cy="259045"/>
    <xdr:sp macro="" textlink="">
      <xdr:nvSpPr>
        <xdr:cNvPr id="693" name="テキスト ボックス 692"/>
        <xdr:cNvSpPr txBox="1"/>
      </xdr:nvSpPr>
      <xdr:spPr>
        <a:xfrm>
          <a:off x="14325111" y="1661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150957</xdr:rowOff>
    </xdr:from>
    <xdr:to>
      <xdr:col>72</xdr:col>
      <xdr:colOff>38100</xdr:colOff>
      <xdr:row>98</xdr:row>
      <xdr:rowOff>81107</xdr:rowOff>
    </xdr:to>
    <xdr:sp macro="" textlink="">
      <xdr:nvSpPr>
        <xdr:cNvPr id="694" name="楕円 693"/>
        <xdr:cNvSpPr/>
      </xdr:nvSpPr>
      <xdr:spPr>
        <a:xfrm>
          <a:off x="13652500" y="1678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97634</xdr:rowOff>
    </xdr:from>
    <xdr:ext cx="534377" cy="259045"/>
    <xdr:sp macro="" textlink="">
      <xdr:nvSpPr>
        <xdr:cNvPr id="695" name="テキスト ボックス 694"/>
        <xdr:cNvSpPr txBox="1"/>
      </xdr:nvSpPr>
      <xdr:spPr>
        <a:xfrm>
          <a:off x="13436111" y="1655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100189</xdr:rowOff>
    </xdr:from>
    <xdr:to>
      <xdr:col>67</xdr:col>
      <xdr:colOff>101600</xdr:colOff>
      <xdr:row>99</xdr:row>
      <xdr:rowOff>30339</xdr:rowOff>
    </xdr:to>
    <xdr:sp macro="" textlink="">
      <xdr:nvSpPr>
        <xdr:cNvPr id="696" name="楕円 695"/>
        <xdr:cNvSpPr/>
      </xdr:nvSpPr>
      <xdr:spPr>
        <a:xfrm>
          <a:off x="12763500" y="1690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21466</xdr:rowOff>
    </xdr:from>
    <xdr:ext cx="534377" cy="259045"/>
    <xdr:sp macro="" textlink="">
      <xdr:nvSpPr>
        <xdr:cNvPr id="697" name="テキスト ボックス 696"/>
        <xdr:cNvSpPr txBox="1"/>
      </xdr:nvSpPr>
      <xdr:spPr>
        <a:xfrm>
          <a:off x="12547111" y="169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133757</xdr:rowOff>
    </xdr:from>
    <xdr:to>
      <xdr:col>116</xdr:col>
      <xdr:colOff>63500</xdr:colOff>
      <xdr:row>37</xdr:row>
      <xdr:rowOff>170561</xdr:rowOff>
    </xdr:to>
    <xdr:cxnSp macro="">
      <xdr:nvCxnSpPr>
        <xdr:cNvPr id="726" name="直線コネクタ 725"/>
        <xdr:cNvCxnSpPr/>
      </xdr:nvCxnSpPr>
      <xdr:spPr>
        <a:xfrm>
          <a:off x="21323300" y="6477407"/>
          <a:ext cx="8382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153738</xdr:rowOff>
    </xdr:from>
    <xdr:ext cx="469744" cy="259045"/>
    <xdr:sp macro="" textlink="">
      <xdr:nvSpPr>
        <xdr:cNvPr id="727" name="投資及び出資金平均値テキスト"/>
        <xdr:cNvSpPr txBox="1"/>
      </xdr:nvSpPr>
      <xdr:spPr>
        <a:xfrm>
          <a:off x="22212300" y="649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73177</xdr:rowOff>
    </xdr:from>
    <xdr:to>
      <xdr:col>111</xdr:col>
      <xdr:colOff>177800</xdr:colOff>
      <xdr:row>37</xdr:row>
      <xdr:rowOff>133757</xdr:rowOff>
    </xdr:to>
    <xdr:cxnSp macro="">
      <xdr:nvCxnSpPr>
        <xdr:cNvPr id="729" name="直線コネクタ 728"/>
        <xdr:cNvCxnSpPr/>
      </xdr:nvCxnSpPr>
      <xdr:spPr>
        <a:xfrm>
          <a:off x="20434300" y="6416827"/>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1" name="テキスト ボックス 730"/>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407</xdr:rowOff>
    </xdr:from>
    <xdr:to>
      <xdr:col>107</xdr:col>
      <xdr:colOff>50800</xdr:colOff>
      <xdr:row>37</xdr:row>
      <xdr:rowOff>73177</xdr:rowOff>
    </xdr:to>
    <xdr:cxnSp macro="">
      <xdr:nvCxnSpPr>
        <xdr:cNvPr id="732" name="直線コネクタ 731"/>
        <xdr:cNvCxnSpPr/>
      </xdr:nvCxnSpPr>
      <xdr:spPr>
        <a:xfrm>
          <a:off x="19545300" y="6344057"/>
          <a:ext cx="889000" cy="7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4" name="テキスト ボックス 733"/>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407</xdr:rowOff>
    </xdr:from>
    <xdr:to>
      <xdr:col>102</xdr:col>
      <xdr:colOff>114300</xdr:colOff>
      <xdr:row>37</xdr:row>
      <xdr:rowOff>2692</xdr:rowOff>
    </xdr:to>
    <xdr:cxnSp macro="">
      <xdr:nvCxnSpPr>
        <xdr:cNvPr id="735" name="直線コネクタ 734"/>
        <xdr:cNvCxnSpPr/>
      </xdr:nvCxnSpPr>
      <xdr:spPr>
        <a:xfrm flipV="1">
          <a:off x="18656300" y="634405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37" name="テキスト ボックス 736"/>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96016</xdr:rowOff>
    </xdr:from>
    <xdr:ext cx="469744" cy="259045"/>
    <xdr:sp macro="" textlink="">
      <xdr:nvSpPr>
        <xdr:cNvPr id="739" name="テキスト ボックス 738"/>
        <xdr:cNvSpPr txBox="1"/>
      </xdr:nvSpPr>
      <xdr:spPr>
        <a:xfrm>
          <a:off x="18421428" y="6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119761</xdr:rowOff>
    </xdr:from>
    <xdr:to>
      <xdr:col>116</xdr:col>
      <xdr:colOff>114300</xdr:colOff>
      <xdr:row>38</xdr:row>
      <xdr:rowOff>49911</xdr:rowOff>
    </xdr:to>
    <xdr:sp macro="" textlink="">
      <xdr:nvSpPr>
        <xdr:cNvPr id="745" name="楕円 744"/>
        <xdr:cNvSpPr/>
      </xdr:nvSpPr>
      <xdr:spPr>
        <a:xfrm>
          <a:off x="22110700" y="64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142638</xdr:rowOff>
    </xdr:from>
    <xdr:ext cx="469744" cy="259045"/>
    <xdr:sp macro="" textlink="">
      <xdr:nvSpPr>
        <xdr:cNvPr id="746" name="投資及び出資金該当値テキスト"/>
        <xdr:cNvSpPr txBox="1"/>
      </xdr:nvSpPr>
      <xdr:spPr>
        <a:xfrm>
          <a:off x="22212300" y="631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82957</xdr:rowOff>
    </xdr:from>
    <xdr:to>
      <xdr:col>112</xdr:col>
      <xdr:colOff>38100</xdr:colOff>
      <xdr:row>38</xdr:row>
      <xdr:rowOff>13106</xdr:rowOff>
    </xdr:to>
    <xdr:sp macro="" textlink="">
      <xdr:nvSpPr>
        <xdr:cNvPr id="747" name="楕円 746"/>
        <xdr:cNvSpPr/>
      </xdr:nvSpPr>
      <xdr:spPr>
        <a:xfrm>
          <a:off x="21272500" y="6426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29634</xdr:rowOff>
    </xdr:from>
    <xdr:ext cx="469744" cy="259045"/>
    <xdr:sp macro="" textlink="">
      <xdr:nvSpPr>
        <xdr:cNvPr id="748" name="テキスト ボックス 747"/>
        <xdr:cNvSpPr txBox="1"/>
      </xdr:nvSpPr>
      <xdr:spPr>
        <a:xfrm>
          <a:off x="21088428" y="62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22377</xdr:rowOff>
    </xdr:from>
    <xdr:to>
      <xdr:col>107</xdr:col>
      <xdr:colOff>101600</xdr:colOff>
      <xdr:row>37</xdr:row>
      <xdr:rowOff>123977</xdr:rowOff>
    </xdr:to>
    <xdr:sp macro="" textlink="">
      <xdr:nvSpPr>
        <xdr:cNvPr id="749" name="楕円 748"/>
        <xdr:cNvSpPr/>
      </xdr:nvSpPr>
      <xdr:spPr>
        <a:xfrm>
          <a:off x="20383500" y="6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140504</xdr:rowOff>
    </xdr:from>
    <xdr:ext cx="469744" cy="259045"/>
    <xdr:sp macro="" textlink="">
      <xdr:nvSpPr>
        <xdr:cNvPr id="750" name="テキスト ボックス 749"/>
        <xdr:cNvSpPr txBox="1"/>
      </xdr:nvSpPr>
      <xdr:spPr>
        <a:xfrm>
          <a:off x="20199428" y="614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121057</xdr:rowOff>
    </xdr:from>
    <xdr:to>
      <xdr:col>102</xdr:col>
      <xdr:colOff>165100</xdr:colOff>
      <xdr:row>37</xdr:row>
      <xdr:rowOff>51207</xdr:rowOff>
    </xdr:to>
    <xdr:sp macro="" textlink="">
      <xdr:nvSpPr>
        <xdr:cNvPr id="751" name="楕円 750"/>
        <xdr:cNvSpPr/>
      </xdr:nvSpPr>
      <xdr:spPr>
        <a:xfrm>
          <a:off x="19494500" y="62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67734</xdr:rowOff>
    </xdr:from>
    <xdr:ext cx="534377" cy="259045"/>
    <xdr:sp macro="" textlink="">
      <xdr:nvSpPr>
        <xdr:cNvPr id="752" name="テキスト ボックス 751"/>
        <xdr:cNvSpPr txBox="1"/>
      </xdr:nvSpPr>
      <xdr:spPr>
        <a:xfrm>
          <a:off x="19278111" y="60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123342</xdr:rowOff>
    </xdr:from>
    <xdr:to>
      <xdr:col>98</xdr:col>
      <xdr:colOff>38100</xdr:colOff>
      <xdr:row>37</xdr:row>
      <xdr:rowOff>53492</xdr:rowOff>
    </xdr:to>
    <xdr:sp macro="" textlink="">
      <xdr:nvSpPr>
        <xdr:cNvPr id="753" name="楕円 752"/>
        <xdr:cNvSpPr/>
      </xdr:nvSpPr>
      <xdr:spPr>
        <a:xfrm>
          <a:off x="18605500" y="62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70019</xdr:rowOff>
    </xdr:from>
    <xdr:ext cx="534377" cy="259045"/>
    <xdr:sp macro="" textlink="">
      <xdr:nvSpPr>
        <xdr:cNvPr id="754" name="テキスト ボックス 753"/>
        <xdr:cNvSpPr txBox="1"/>
      </xdr:nvSpPr>
      <xdr:spPr>
        <a:xfrm>
          <a:off x="18389111" y="607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115583</xdr:rowOff>
    </xdr:from>
    <xdr:to>
      <xdr:col>116</xdr:col>
      <xdr:colOff>63500</xdr:colOff>
      <xdr:row>56</xdr:row>
      <xdr:rowOff>122383</xdr:rowOff>
    </xdr:to>
    <xdr:cxnSp macro="">
      <xdr:nvCxnSpPr>
        <xdr:cNvPr id="783" name="直線コネクタ 782"/>
        <xdr:cNvCxnSpPr/>
      </xdr:nvCxnSpPr>
      <xdr:spPr>
        <a:xfrm>
          <a:off x="21323300" y="9716783"/>
          <a:ext cx="838200" cy="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41915</xdr:rowOff>
    </xdr:from>
    <xdr:ext cx="469744" cy="259045"/>
    <xdr:sp macro="" textlink="">
      <xdr:nvSpPr>
        <xdr:cNvPr id="784" name="貸付金平均値テキスト"/>
        <xdr:cNvSpPr txBox="1"/>
      </xdr:nvSpPr>
      <xdr:spPr>
        <a:xfrm>
          <a:off x="22212300" y="9986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115583</xdr:rowOff>
    </xdr:from>
    <xdr:to>
      <xdr:col>111</xdr:col>
      <xdr:colOff>177800</xdr:colOff>
      <xdr:row>56</xdr:row>
      <xdr:rowOff>120041</xdr:rowOff>
    </xdr:to>
    <xdr:cxnSp macro="">
      <xdr:nvCxnSpPr>
        <xdr:cNvPr id="786" name="直線コネクタ 785"/>
        <xdr:cNvCxnSpPr/>
      </xdr:nvCxnSpPr>
      <xdr:spPr>
        <a:xfrm flipV="1">
          <a:off x="20434300" y="9716783"/>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152728</xdr:rowOff>
    </xdr:from>
    <xdr:ext cx="469744" cy="259045"/>
    <xdr:sp macro="" textlink="">
      <xdr:nvSpPr>
        <xdr:cNvPr id="788" name="テキスト ボックス 787"/>
        <xdr:cNvSpPr txBox="1"/>
      </xdr:nvSpPr>
      <xdr:spPr>
        <a:xfrm>
          <a:off x="21088428" y="1009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120041</xdr:rowOff>
    </xdr:from>
    <xdr:to>
      <xdr:col>107</xdr:col>
      <xdr:colOff>50800</xdr:colOff>
      <xdr:row>56</xdr:row>
      <xdr:rowOff>125413</xdr:rowOff>
    </xdr:to>
    <xdr:cxnSp macro="">
      <xdr:nvCxnSpPr>
        <xdr:cNvPr id="789" name="直線コネクタ 788"/>
        <xdr:cNvCxnSpPr/>
      </xdr:nvCxnSpPr>
      <xdr:spPr>
        <a:xfrm flipV="1">
          <a:off x="19545300" y="9721241"/>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160405</xdr:rowOff>
    </xdr:from>
    <xdr:ext cx="469744" cy="259045"/>
    <xdr:sp macro="" textlink="">
      <xdr:nvSpPr>
        <xdr:cNvPr id="791" name="テキスト ボックス 790"/>
        <xdr:cNvSpPr txBox="1"/>
      </xdr:nvSpPr>
      <xdr:spPr>
        <a:xfrm>
          <a:off x="20199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122860</xdr:rowOff>
    </xdr:from>
    <xdr:to>
      <xdr:col>102</xdr:col>
      <xdr:colOff>114300</xdr:colOff>
      <xdr:row>56</xdr:row>
      <xdr:rowOff>125413</xdr:rowOff>
    </xdr:to>
    <xdr:cxnSp macro="">
      <xdr:nvCxnSpPr>
        <xdr:cNvPr id="792" name="直線コネクタ 791"/>
        <xdr:cNvCxnSpPr/>
      </xdr:nvCxnSpPr>
      <xdr:spPr>
        <a:xfrm>
          <a:off x="18656300" y="9724060"/>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158252</xdr:rowOff>
    </xdr:from>
    <xdr:ext cx="469744" cy="259045"/>
    <xdr:sp macro="" textlink="">
      <xdr:nvSpPr>
        <xdr:cNvPr id="794" name="テキスト ボックス 793"/>
        <xdr:cNvSpPr txBox="1"/>
      </xdr:nvSpPr>
      <xdr:spPr>
        <a:xfrm>
          <a:off x="19310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124268</xdr:rowOff>
    </xdr:from>
    <xdr:ext cx="469744" cy="259045"/>
    <xdr:sp macro="" textlink="">
      <xdr:nvSpPr>
        <xdr:cNvPr id="796" name="テキスト ボックス 795"/>
        <xdr:cNvSpPr txBox="1"/>
      </xdr:nvSpPr>
      <xdr:spPr>
        <a:xfrm>
          <a:off x="18421428" y="100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71583</xdr:rowOff>
    </xdr:from>
    <xdr:to>
      <xdr:col>116</xdr:col>
      <xdr:colOff>114300</xdr:colOff>
      <xdr:row>57</xdr:row>
      <xdr:rowOff>1733</xdr:rowOff>
    </xdr:to>
    <xdr:sp macro="" textlink="">
      <xdr:nvSpPr>
        <xdr:cNvPr id="802" name="楕円 801"/>
        <xdr:cNvSpPr/>
      </xdr:nvSpPr>
      <xdr:spPr>
        <a:xfrm>
          <a:off x="22110700" y="96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94460</xdr:rowOff>
    </xdr:from>
    <xdr:ext cx="534377" cy="259045"/>
    <xdr:sp macro="" textlink="">
      <xdr:nvSpPr>
        <xdr:cNvPr id="803" name="貸付金該当値テキスト"/>
        <xdr:cNvSpPr txBox="1"/>
      </xdr:nvSpPr>
      <xdr:spPr>
        <a:xfrm>
          <a:off x="22212300" y="952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64783</xdr:rowOff>
    </xdr:from>
    <xdr:to>
      <xdr:col>112</xdr:col>
      <xdr:colOff>38100</xdr:colOff>
      <xdr:row>56</xdr:row>
      <xdr:rowOff>166383</xdr:rowOff>
    </xdr:to>
    <xdr:sp macro="" textlink="">
      <xdr:nvSpPr>
        <xdr:cNvPr id="804" name="楕円 803"/>
        <xdr:cNvSpPr/>
      </xdr:nvSpPr>
      <xdr:spPr>
        <a:xfrm>
          <a:off x="21272500" y="96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11460</xdr:rowOff>
    </xdr:from>
    <xdr:ext cx="534377" cy="259045"/>
    <xdr:sp macro="" textlink="">
      <xdr:nvSpPr>
        <xdr:cNvPr id="805" name="テキスト ボックス 804"/>
        <xdr:cNvSpPr txBox="1"/>
      </xdr:nvSpPr>
      <xdr:spPr>
        <a:xfrm>
          <a:off x="21056111" y="944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69241</xdr:rowOff>
    </xdr:from>
    <xdr:to>
      <xdr:col>107</xdr:col>
      <xdr:colOff>101600</xdr:colOff>
      <xdr:row>56</xdr:row>
      <xdr:rowOff>170841</xdr:rowOff>
    </xdr:to>
    <xdr:sp macro="" textlink="">
      <xdr:nvSpPr>
        <xdr:cNvPr id="806" name="楕円 805"/>
        <xdr:cNvSpPr/>
      </xdr:nvSpPr>
      <xdr:spPr>
        <a:xfrm>
          <a:off x="20383500" y="96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15918</xdr:rowOff>
    </xdr:from>
    <xdr:ext cx="534377" cy="259045"/>
    <xdr:sp macro="" textlink="">
      <xdr:nvSpPr>
        <xdr:cNvPr id="807" name="テキスト ボックス 806"/>
        <xdr:cNvSpPr txBox="1"/>
      </xdr:nvSpPr>
      <xdr:spPr>
        <a:xfrm>
          <a:off x="20167111" y="94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74613</xdr:rowOff>
    </xdr:from>
    <xdr:to>
      <xdr:col>102</xdr:col>
      <xdr:colOff>165100</xdr:colOff>
      <xdr:row>57</xdr:row>
      <xdr:rowOff>4763</xdr:rowOff>
    </xdr:to>
    <xdr:sp macro="" textlink="">
      <xdr:nvSpPr>
        <xdr:cNvPr id="808" name="楕円 807"/>
        <xdr:cNvSpPr/>
      </xdr:nvSpPr>
      <xdr:spPr>
        <a:xfrm>
          <a:off x="19494500" y="967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21290</xdr:rowOff>
    </xdr:from>
    <xdr:ext cx="534377" cy="259045"/>
    <xdr:sp macro="" textlink="">
      <xdr:nvSpPr>
        <xdr:cNvPr id="809" name="テキスト ボックス 808"/>
        <xdr:cNvSpPr txBox="1"/>
      </xdr:nvSpPr>
      <xdr:spPr>
        <a:xfrm>
          <a:off x="19278111" y="945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72060</xdr:rowOff>
    </xdr:from>
    <xdr:to>
      <xdr:col>98</xdr:col>
      <xdr:colOff>38100</xdr:colOff>
      <xdr:row>57</xdr:row>
      <xdr:rowOff>2210</xdr:rowOff>
    </xdr:to>
    <xdr:sp macro="" textlink="">
      <xdr:nvSpPr>
        <xdr:cNvPr id="810" name="楕円 809"/>
        <xdr:cNvSpPr/>
      </xdr:nvSpPr>
      <xdr:spPr>
        <a:xfrm>
          <a:off x="18605500" y="96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18737</xdr:rowOff>
    </xdr:from>
    <xdr:ext cx="534377" cy="259045"/>
    <xdr:sp macro="" textlink="">
      <xdr:nvSpPr>
        <xdr:cNvPr id="811" name="テキスト ボックス 810"/>
        <xdr:cNvSpPr txBox="1"/>
      </xdr:nvSpPr>
      <xdr:spPr>
        <a:xfrm>
          <a:off x="18389111" y="94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105296</xdr:rowOff>
    </xdr:from>
    <xdr:to>
      <xdr:col>116</xdr:col>
      <xdr:colOff>63500</xdr:colOff>
      <xdr:row>75</xdr:row>
      <xdr:rowOff>143739</xdr:rowOff>
    </xdr:to>
    <xdr:cxnSp macro="">
      <xdr:nvCxnSpPr>
        <xdr:cNvPr id="841" name="直線コネクタ 840"/>
        <xdr:cNvCxnSpPr/>
      </xdr:nvCxnSpPr>
      <xdr:spPr>
        <a:xfrm flipV="1">
          <a:off x="21323300" y="12964046"/>
          <a:ext cx="838200" cy="3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143739</xdr:rowOff>
    </xdr:from>
    <xdr:to>
      <xdr:col>111</xdr:col>
      <xdr:colOff>177800</xdr:colOff>
      <xdr:row>76</xdr:row>
      <xdr:rowOff>788</xdr:rowOff>
    </xdr:to>
    <xdr:cxnSp macro="">
      <xdr:nvCxnSpPr>
        <xdr:cNvPr id="844" name="直線コネクタ 843"/>
        <xdr:cNvCxnSpPr/>
      </xdr:nvCxnSpPr>
      <xdr:spPr>
        <a:xfrm flipV="1">
          <a:off x="20434300" y="13002489"/>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6" name="テキスト ボックス 845"/>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788</xdr:rowOff>
    </xdr:from>
    <xdr:to>
      <xdr:col>107</xdr:col>
      <xdr:colOff>50800</xdr:colOff>
      <xdr:row>76</xdr:row>
      <xdr:rowOff>4617</xdr:rowOff>
    </xdr:to>
    <xdr:cxnSp macro="">
      <xdr:nvCxnSpPr>
        <xdr:cNvPr id="847" name="直線コネクタ 846"/>
        <xdr:cNvCxnSpPr/>
      </xdr:nvCxnSpPr>
      <xdr:spPr>
        <a:xfrm flipV="1">
          <a:off x="19545300" y="13030988"/>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4617</xdr:rowOff>
    </xdr:from>
    <xdr:to>
      <xdr:col>102</xdr:col>
      <xdr:colOff>114300</xdr:colOff>
      <xdr:row>76</xdr:row>
      <xdr:rowOff>27324</xdr:rowOff>
    </xdr:to>
    <xdr:cxnSp macro="">
      <xdr:nvCxnSpPr>
        <xdr:cNvPr id="850" name="直線コネクタ 849"/>
        <xdr:cNvCxnSpPr/>
      </xdr:nvCxnSpPr>
      <xdr:spPr>
        <a:xfrm flipV="1">
          <a:off x="18656300" y="13034817"/>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54496</xdr:rowOff>
    </xdr:from>
    <xdr:to>
      <xdr:col>116</xdr:col>
      <xdr:colOff>114300</xdr:colOff>
      <xdr:row>75</xdr:row>
      <xdr:rowOff>156096</xdr:rowOff>
    </xdr:to>
    <xdr:sp macro="" textlink="">
      <xdr:nvSpPr>
        <xdr:cNvPr id="860" name="楕円 859"/>
        <xdr:cNvSpPr/>
      </xdr:nvSpPr>
      <xdr:spPr>
        <a:xfrm>
          <a:off x="22110700" y="129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77373</xdr:rowOff>
    </xdr:from>
    <xdr:ext cx="534377" cy="259045"/>
    <xdr:sp macro="" textlink="">
      <xdr:nvSpPr>
        <xdr:cNvPr id="861" name="繰出金該当値テキスト"/>
        <xdr:cNvSpPr txBox="1"/>
      </xdr:nvSpPr>
      <xdr:spPr>
        <a:xfrm>
          <a:off x="22212300" y="127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92939</xdr:rowOff>
    </xdr:from>
    <xdr:to>
      <xdr:col>112</xdr:col>
      <xdr:colOff>38100</xdr:colOff>
      <xdr:row>76</xdr:row>
      <xdr:rowOff>23089</xdr:rowOff>
    </xdr:to>
    <xdr:sp macro="" textlink="">
      <xdr:nvSpPr>
        <xdr:cNvPr id="862" name="楕円 861"/>
        <xdr:cNvSpPr/>
      </xdr:nvSpPr>
      <xdr:spPr>
        <a:xfrm>
          <a:off x="21272500" y="129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39616</xdr:rowOff>
    </xdr:from>
    <xdr:ext cx="534377" cy="259045"/>
    <xdr:sp macro="" textlink="">
      <xdr:nvSpPr>
        <xdr:cNvPr id="863" name="テキスト ボックス 862"/>
        <xdr:cNvSpPr txBox="1"/>
      </xdr:nvSpPr>
      <xdr:spPr>
        <a:xfrm>
          <a:off x="21056111" y="1272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121438</xdr:rowOff>
    </xdr:from>
    <xdr:to>
      <xdr:col>107</xdr:col>
      <xdr:colOff>101600</xdr:colOff>
      <xdr:row>76</xdr:row>
      <xdr:rowOff>51588</xdr:rowOff>
    </xdr:to>
    <xdr:sp macro="" textlink="">
      <xdr:nvSpPr>
        <xdr:cNvPr id="864" name="楕円 863"/>
        <xdr:cNvSpPr/>
      </xdr:nvSpPr>
      <xdr:spPr>
        <a:xfrm>
          <a:off x="20383500" y="129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42715</xdr:rowOff>
    </xdr:from>
    <xdr:ext cx="534377" cy="259045"/>
    <xdr:sp macro="" textlink="">
      <xdr:nvSpPr>
        <xdr:cNvPr id="865" name="テキスト ボックス 864"/>
        <xdr:cNvSpPr txBox="1"/>
      </xdr:nvSpPr>
      <xdr:spPr>
        <a:xfrm>
          <a:off x="20167111" y="1307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125267</xdr:rowOff>
    </xdr:from>
    <xdr:to>
      <xdr:col>102</xdr:col>
      <xdr:colOff>165100</xdr:colOff>
      <xdr:row>76</xdr:row>
      <xdr:rowOff>55417</xdr:rowOff>
    </xdr:to>
    <xdr:sp macro="" textlink="">
      <xdr:nvSpPr>
        <xdr:cNvPr id="866" name="楕円 865"/>
        <xdr:cNvSpPr/>
      </xdr:nvSpPr>
      <xdr:spPr>
        <a:xfrm>
          <a:off x="19494500" y="129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46544</xdr:rowOff>
    </xdr:from>
    <xdr:ext cx="534377" cy="259045"/>
    <xdr:sp macro="" textlink="">
      <xdr:nvSpPr>
        <xdr:cNvPr id="867" name="テキスト ボックス 866"/>
        <xdr:cNvSpPr txBox="1"/>
      </xdr:nvSpPr>
      <xdr:spPr>
        <a:xfrm>
          <a:off x="19278111" y="130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147974</xdr:rowOff>
    </xdr:from>
    <xdr:to>
      <xdr:col>98</xdr:col>
      <xdr:colOff>38100</xdr:colOff>
      <xdr:row>76</xdr:row>
      <xdr:rowOff>78124</xdr:rowOff>
    </xdr:to>
    <xdr:sp macro="" textlink="">
      <xdr:nvSpPr>
        <xdr:cNvPr id="868" name="楕円 867"/>
        <xdr:cNvSpPr/>
      </xdr:nvSpPr>
      <xdr:spPr>
        <a:xfrm>
          <a:off x="18605500" y="130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69251</xdr:rowOff>
    </xdr:from>
    <xdr:ext cx="534377" cy="259045"/>
    <xdr:sp macro="" textlink="">
      <xdr:nvSpPr>
        <xdr:cNvPr id="869" name="テキスト ボックス 868"/>
        <xdr:cNvSpPr txBox="1"/>
      </xdr:nvSpPr>
      <xdr:spPr>
        <a:xfrm>
          <a:off x="18389111" y="130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667,690</a:t>
          </a:r>
          <a:r>
            <a:rPr kumimoji="1" lang="ja-JP" altLang="en-US" sz="1300">
              <a:latin typeface="ＭＳ Ｐゴシック" panose="020B0600070205080204" pitchFamily="50" charset="-128"/>
              <a:ea typeface="ＭＳ Ｐゴシック" panose="020B0600070205080204" pitchFamily="50" charset="-128"/>
            </a:rPr>
            <a:t>円であり、前年度と</a:t>
          </a:r>
          <a:r>
            <a:rPr kumimoji="1" lang="en-US" altLang="ja-JP" sz="1300">
              <a:latin typeface="ＭＳ Ｐゴシック" panose="020B0600070205080204" pitchFamily="50" charset="-128"/>
              <a:ea typeface="ＭＳ Ｐゴシック" panose="020B0600070205080204" pitchFamily="50" charset="-128"/>
            </a:rPr>
            <a:t>55,615</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住民一人当たりのコストが最も高いのは扶助費で</a:t>
          </a:r>
          <a:r>
            <a:rPr kumimoji="1" lang="en-US" altLang="ja-JP" sz="1300">
              <a:latin typeface="ＭＳ Ｐゴシック" panose="020B0600070205080204" pitchFamily="50" charset="-128"/>
              <a:ea typeface="ＭＳ Ｐゴシック" panose="020B0600070205080204" pitchFamily="50" charset="-128"/>
            </a:rPr>
            <a:t>129,948</a:t>
          </a:r>
          <a:r>
            <a:rPr kumimoji="1" lang="ja-JP" altLang="en-US" sz="1300">
              <a:latin typeface="ＭＳ Ｐゴシック" panose="020B0600070205080204" pitchFamily="50" charset="-128"/>
              <a:ea typeface="ＭＳ Ｐゴシック" panose="020B0600070205080204" pitchFamily="50" charset="-128"/>
            </a:rPr>
            <a:t>円（対前年度△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円）、次いで補助費等が</a:t>
          </a:r>
          <a:r>
            <a:rPr kumimoji="1" lang="en-US" altLang="ja-JP" sz="1300">
              <a:latin typeface="ＭＳ Ｐゴシック" panose="020B0600070205080204" pitchFamily="50" charset="-128"/>
              <a:ea typeface="ＭＳ Ｐゴシック" panose="020B0600070205080204" pitchFamily="50" charset="-128"/>
            </a:rPr>
            <a:t>121,090</a:t>
          </a:r>
          <a:r>
            <a:rPr kumimoji="1" lang="ja-JP" altLang="en-US" sz="1300">
              <a:latin typeface="ＭＳ Ｐゴシック" panose="020B0600070205080204" pitchFamily="50" charset="-128"/>
              <a:ea typeface="ＭＳ Ｐゴシック" panose="020B0600070205080204" pitchFamily="50" charset="-128"/>
            </a:rPr>
            <a:t>円（対前年度△</a:t>
          </a:r>
          <a:r>
            <a:rPr kumimoji="1" lang="en-US" altLang="ja-JP" sz="1300">
              <a:latin typeface="ＭＳ Ｐゴシック" panose="020B0600070205080204" pitchFamily="50" charset="-128"/>
              <a:ea typeface="ＭＳ Ｐゴシック" panose="020B0600070205080204" pitchFamily="50" charset="-128"/>
            </a:rPr>
            <a:t>5,490</a:t>
          </a:r>
          <a:r>
            <a:rPr kumimoji="1" lang="ja-JP" altLang="en-US" sz="1300">
              <a:latin typeface="ＭＳ Ｐゴシック" panose="020B0600070205080204" pitchFamily="50" charset="-128"/>
              <a:ea typeface="ＭＳ Ｐゴシック" panose="020B0600070205080204" pitchFamily="50" charset="-128"/>
            </a:rPr>
            <a:t>円）、人件費が</a:t>
          </a:r>
          <a:r>
            <a:rPr kumimoji="1" lang="en-US" altLang="ja-JP" sz="1300">
              <a:latin typeface="ＭＳ Ｐゴシック" panose="020B0600070205080204" pitchFamily="50" charset="-128"/>
              <a:ea typeface="ＭＳ Ｐゴシック" panose="020B0600070205080204" pitchFamily="50" charset="-128"/>
            </a:rPr>
            <a:t>95,396</a:t>
          </a:r>
          <a:r>
            <a:rPr kumimoji="1" lang="ja-JP" altLang="en-US" sz="1300">
              <a:latin typeface="ＭＳ Ｐゴシック" panose="020B0600070205080204" pitchFamily="50" charset="-128"/>
              <a:ea typeface="ＭＳ Ｐゴシック" panose="020B0600070205080204" pitchFamily="50" charset="-128"/>
            </a:rPr>
            <a:t>円（対前年度</a:t>
          </a:r>
          <a:r>
            <a:rPr kumimoji="1" lang="en-US" altLang="ja-JP" sz="1300">
              <a:latin typeface="ＭＳ Ｐゴシック" panose="020B0600070205080204" pitchFamily="50" charset="-128"/>
              <a:ea typeface="ＭＳ Ｐゴシック" panose="020B0600070205080204" pitchFamily="50" charset="-128"/>
            </a:rPr>
            <a:t>+10,630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扶助費・人件費が類似団体内平均値を下回っているのに対して、補助費等について類似団体を上回っている状況が続いているが、主な要因は、消防や水道事業を一部事務組合で行っていること、公共施設の運営・管理業務について指定管理者制度を導入している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北海道滝川市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36,515
36,373
115.90
25,445,011
24,380,705
978,454
12,209,946
15,573,426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111720</xdr:rowOff>
    </xdr:from>
    <xdr:to>
      <xdr:col>24</xdr:col>
      <xdr:colOff>63500</xdr:colOff>
      <xdr:row>37</xdr:row>
      <xdr:rowOff>121686</xdr:rowOff>
    </xdr:to>
    <xdr:cxnSp macro="">
      <xdr:nvCxnSpPr>
        <xdr:cNvPr id="58" name="直線コネクタ 57"/>
        <xdr:cNvCxnSpPr/>
      </xdr:nvCxnSpPr>
      <xdr:spPr>
        <a:xfrm flipV="1">
          <a:off x="3797300" y="6455370"/>
          <a:ext cx="8382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121686</xdr:rowOff>
    </xdr:from>
    <xdr:to>
      <xdr:col>19</xdr:col>
      <xdr:colOff>177800</xdr:colOff>
      <xdr:row>37</xdr:row>
      <xdr:rowOff>124613</xdr:rowOff>
    </xdr:to>
    <xdr:cxnSp macro="">
      <xdr:nvCxnSpPr>
        <xdr:cNvPr id="61" name="直線コネクタ 60"/>
        <xdr:cNvCxnSpPr/>
      </xdr:nvCxnSpPr>
      <xdr:spPr>
        <a:xfrm flipV="1">
          <a:off x="2908300" y="6465336"/>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122875</xdr:rowOff>
    </xdr:from>
    <xdr:to>
      <xdr:col>15</xdr:col>
      <xdr:colOff>50800</xdr:colOff>
      <xdr:row>37</xdr:row>
      <xdr:rowOff>124613</xdr:rowOff>
    </xdr:to>
    <xdr:cxnSp macro="">
      <xdr:nvCxnSpPr>
        <xdr:cNvPr id="64" name="直線コネクタ 63"/>
        <xdr:cNvCxnSpPr/>
      </xdr:nvCxnSpPr>
      <xdr:spPr>
        <a:xfrm>
          <a:off x="2019300" y="6466525"/>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114371</xdr:rowOff>
    </xdr:from>
    <xdr:to>
      <xdr:col>10</xdr:col>
      <xdr:colOff>114300</xdr:colOff>
      <xdr:row>37</xdr:row>
      <xdr:rowOff>122875</xdr:rowOff>
    </xdr:to>
    <xdr:cxnSp macro="">
      <xdr:nvCxnSpPr>
        <xdr:cNvPr id="67" name="直線コネクタ 66"/>
        <xdr:cNvCxnSpPr/>
      </xdr:nvCxnSpPr>
      <xdr:spPr>
        <a:xfrm>
          <a:off x="1130300" y="6458021"/>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60920</xdr:rowOff>
    </xdr:from>
    <xdr:to>
      <xdr:col>24</xdr:col>
      <xdr:colOff>114300</xdr:colOff>
      <xdr:row>37</xdr:row>
      <xdr:rowOff>162520</xdr:rowOff>
    </xdr:to>
    <xdr:sp macro="" textlink="">
      <xdr:nvSpPr>
        <xdr:cNvPr id="77" name="楕円 76"/>
        <xdr:cNvSpPr/>
      </xdr:nvSpPr>
      <xdr:spPr>
        <a:xfrm>
          <a:off x="4584700" y="64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9675</xdr:rowOff>
    </xdr:from>
    <xdr:ext cx="469744" cy="259045"/>
    <xdr:sp macro="" textlink="">
      <xdr:nvSpPr>
        <xdr:cNvPr id="78" name="議会費該当値テキスト"/>
        <xdr:cNvSpPr txBox="1"/>
      </xdr:nvSpPr>
      <xdr:spPr>
        <a:xfrm>
          <a:off x="4686300" y="635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70886</xdr:rowOff>
    </xdr:from>
    <xdr:to>
      <xdr:col>20</xdr:col>
      <xdr:colOff>38100</xdr:colOff>
      <xdr:row>38</xdr:row>
      <xdr:rowOff>1036</xdr:rowOff>
    </xdr:to>
    <xdr:sp macro="" textlink="">
      <xdr:nvSpPr>
        <xdr:cNvPr id="79" name="楕円 78"/>
        <xdr:cNvSpPr/>
      </xdr:nvSpPr>
      <xdr:spPr>
        <a:xfrm>
          <a:off x="3746500" y="641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163613</xdr:rowOff>
    </xdr:from>
    <xdr:ext cx="469744" cy="259045"/>
    <xdr:sp macro="" textlink="">
      <xdr:nvSpPr>
        <xdr:cNvPr id="80" name="テキスト ボックス 79"/>
        <xdr:cNvSpPr txBox="1"/>
      </xdr:nvSpPr>
      <xdr:spPr>
        <a:xfrm>
          <a:off x="3562428" y="650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73813</xdr:rowOff>
    </xdr:from>
    <xdr:to>
      <xdr:col>15</xdr:col>
      <xdr:colOff>101600</xdr:colOff>
      <xdr:row>38</xdr:row>
      <xdr:rowOff>3963</xdr:rowOff>
    </xdr:to>
    <xdr:sp macro="" textlink="">
      <xdr:nvSpPr>
        <xdr:cNvPr id="81" name="楕円 80"/>
        <xdr:cNvSpPr/>
      </xdr:nvSpPr>
      <xdr:spPr>
        <a:xfrm>
          <a:off x="2857500" y="6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166540</xdr:rowOff>
    </xdr:from>
    <xdr:ext cx="469744" cy="259045"/>
    <xdr:sp macro="" textlink="">
      <xdr:nvSpPr>
        <xdr:cNvPr id="82" name="テキスト ボックス 81"/>
        <xdr:cNvSpPr txBox="1"/>
      </xdr:nvSpPr>
      <xdr:spPr>
        <a:xfrm>
          <a:off x="2673428" y="65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72075</xdr:rowOff>
    </xdr:from>
    <xdr:to>
      <xdr:col>10</xdr:col>
      <xdr:colOff>165100</xdr:colOff>
      <xdr:row>38</xdr:row>
      <xdr:rowOff>2225</xdr:rowOff>
    </xdr:to>
    <xdr:sp macro="" textlink="">
      <xdr:nvSpPr>
        <xdr:cNvPr id="83" name="楕円 82"/>
        <xdr:cNvSpPr/>
      </xdr:nvSpPr>
      <xdr:spPr>
        <a:xfrm>
          <a:off x="1968500" y="64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164802</xdr:rowOff>
    </xdr:from>
    <xdr:ext cx="469744" cy="259045"/>
    <xdr:sp macro="" textlink="">
      <xdr:nvSpPr>
        <xdr:cNvPr id="84" name="テキスト ボックス 83"/>
        <xdr:cNvSpPr txBox="1"/>
      </xdr:nvSpPr>
      <xdr:spPr>
        <a:xfrm>
          <a:off x="1784428" y="650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63571</xdr:rowOff>
    </xdr:from>
    <xdr:to>
      <xdr:col>6</xdr:col>
      <xdr:colOff>38100</xdr:colOff>
      <xdr:row>37</xdr:row>
      <xdr:rowOff>165171</xdr:rowOff>
    </xdr:to>
    <xdr:sp macro="" textlink="">
      <xdr:nvSpPr>
        <xdr:cNvPr id="85" name="楕円 84"/>
        <xdr:cNvSpPr/>
      </xdr:nvSpPr>
      <xdr:spPr>
        <a:xfrm>
          <a:off x="1079500" y="640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156298</xdr:rowOff>
    </xdr:from>
    <xdr:ext cx="469744" cy="259045"/>
    <xdr:sp macro="" textlink="">
      <xdr:nvSpPr>
        <xdr:cNvPr id="86" name="テキスト ボックス 85"/>
        <xdr:cNvSpPr txBox="1"/>
      </xdr:nvSpPr>
      <xdr:spPr>
        <a:xfrm>
          <a:off x="895428" y="649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6121</xdr:rowOff>
    </xdr:from>
    <xdr:to>
      <xdr:col>24</xdr:col>
      <xdr:colOff>63500</xdr:colOff>
      <xdr:row>58</xdr:row>
      <xdr:rowOff>39960</xdr:rowOff>
    </xdr:to>
    <xdr:cxnSp macro="">
      <xdr:nvCxnSpPr>
        <xdr:cNvPr id="115" name="直線コネクタ 114"/>
        <xdr:cNvCxnSpPr/>
      </xdr:nvCxnSpPr>
      <xdr:spPr>
        <a:xfrm flipV="1">
          <a:off x="3797300" y="9950221"/>
          <a:ext cx="838200" cy="3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8524</xdr:rowOff>
    </xdr:from>
    <xdr:to>
      <xdr:col>19</xdr:col>
      <xdr:colOff>177800</xdr:colOff>
      <xdr:row>58</xdr:row>
      <xdr:rowOff>39960</xdr:rowOff>
    </xdr:to>
    <xdr:cxnSp macro="">
      <xdr:nvCxnSpPr>
        <xdr:cNvPr id="118" name="直線コネクタ 117"/>
        <xdr:cNvCxnSpPr/>
      </xdr:nvCxnSpPr>
      <xdr:spPr>
        <a:xfrm>
          <a:off x="2908300" y="9952624"/>
          <a:ext cx="889000" cy="3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130303</xdr:rowOff>
    </xdr:from>
    <xdr:to>
      <xdr:col>15</xdr:col>
      <xdr:colOff>50800</xdr:colOff>
      <xdr:row>58</xdr:row>
      <xdr:rowOff>8524</xdr:rowOff>
    </xdr:to>
    <xdr:cxnSp macro="">
      <xdr:nvCxnSpPr>
        <xdr:cNvPr id="121" name="直線コネクタ 120"/>
        <xdr:cNvCxnSpPr/>
      </xdr:nvCxnSpPr>
      <xdr:spPr>
        <a:xfrm>
          <a:off x="2019300" y="9902953"/>
          <a:ext cx="889000" cy="4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41257</xdr:rowOff>
    </xdr:from>
    <xdr:to>
      <xdr:col>10</xdr:col>
      <xdr:colOff>114300</xdr:colOff>
      <xdr:row>57</xdr:row>
      <xdr:rowOff>130303</xdr:rowOff>
    </xdr:to>
    <xdr:cxnSp macro="">
      <xdr:nvCxnSpPr>
        <xdr:cNvPr id="124" name="直線コネクタ 123"/>
        <xdr:cNvCxnSpPr/>
      </xdr:nvCxnSpPr>
      <xdr:spPr>
        <a:xfrm>
          <a:off x="1130300" y="9813907"/>
          <a:ext cx="889000" cy="8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126771</xdr:rowOff>
    </xdr:from>
    <xdr:to>
      <xdr:col>24</xdr:col>
      <xdr:colOff>114300</xdr:colOff>
      <xdr:row>58</xdr:row>
      <xdr:rowOff>56921</xdr:rowOff>
    </xdr:to>
    <xdr:sp macro="" textlink="">
      <xdr:nvSpPr>
        <xdr:cNvPr id="134" name="楕円 133"/>
        <xdr:cNvSpPr/>
      </xdr:nvSpPr>
      <xdr:spPr>
        <a:xfrm>
          <a:off x="4584700" y="98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149648</xdr:rowOff>
    </xdr:from>
    <xdr:ext cx="599010" cy="259045"/>
    <xdr:sp macro="" textlink="">
      <xdr:nvSpPr>
        <xdr:cNvPr id="135" name="総務費該当値テキスト"/>
        <xdr:cNvSpPr txBox="1"/>
      </xdr:nvSpPr>
      <xdr:spPr>
        <a:xfrm>
          <a:off x="4686300" y="975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160610</xdr:rowOff>
    </xdr:from>
    <xdr:to>
      <xdr:col>20</xdr:col>
      <xdr:colOff>38100</xdr:colOff>
      <xdr:row>58</xdr:row>
      <xdr:rowOff>90760</xdr:rowOff>
    </xdr:to>
    <xdr:sp macro="" textlink="">
      <xdr:nvSpPr>
        <xdr:cNvPr id="136" name="楕円 135"/>
        <xdr:cNvSpPr/>
      </xdr:nvSpPr>
      <xdr:spPr>
        <a:xfrm>
          <a:off x="3746500" y="99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81887</xdr:rowOff>
    </xdr:from>
    <xdr:ext cx="534377" cy="259045"/>
    <xdr:sp macro="" textlink="">
      <xdr:nvSpPr>
        <xdr:cNvPr id="137" name="テキスト ボックス 136"/>
        <xdr:cNvSpPr txBox="1"/>
      </xdr:nvSpPr>
      <xdr:spPr>
        <a:xfrm>
          <a:off x="3530111" y="10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129174</xdr:rowOff>
    </xdr:from>
    <xdr:to>
      <xdr:col>15</xdr:col>
      <xdr:colOff>101600</xdr:colOff>
      <xdr:row>58</xdr:row>
      <xdr:rowOff>59324</xdr:rowOff>
    </xdr:to>
    <xdr:sp macro="" textlink="">
      <xdr:nvSpPr>
        <xdr:cNvPr id="138" name="楕円 137"/>
        <xdr:cNvSpPr/>
      </xdr:nvSpPr>
      <xdr:spPr>
        <a:xfrm>
          <a:off x="2857500" y="99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75851</xdr:rowOff>
    </xdr:from>
    <xdr:ext cx="599010" cy="259045"/>
    <xdr:sp macro="" textlink="">
      <xdr:nvSpPr>
        <xdr:cNvPr id="139" name="テキスト ボックス 138"/>
        <xdr:cNvSpPr txBox="1"/>
      </xdr:nvSpPr>
      <xdr:spPr>
        <a:xfrm>
          <a:off x="2608795" y="967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79503</xdr:rowOff>
    </xdr:from>
    <xdr:to>
      <xdr:col>10</xdr:col>
      <xdr:colOff>165100</xdr:colOff>
      <xdr:row>58</xdr:row>
      <xdr:rowOff>9653</xdr:rowOff>
    </xdr:to>
    <xdr:sp macro="" textlink="">
      <xdr:nvSpPr>
        <xdr:cNvPr id="140" name="楕円 139"/>
        <xdr:cNvSpPr/>
      </xdr:nvSpPr>
      <xdr:spPr>
        <a:xfrm>
          <a:off x="1968500" y="985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26180</xdr:rowOff>
    </xdr:from>
    <xdr:ext cx="599010" cy="259045"/>
    <xdr:sp macro="" textlink="">
      <xdr:nvSpPr>
        <xdr:cNvPr id="141" name="テキスト ボックス 140"/>
        <xdr:cNvSpPr txBox="1"/>
      </xdr:nvSpPr>
      <xdr:spPr>
        <a:xfrm>
          <a:off x="1719795" y="962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161907</xdr:rowOff>
    </xdr:from>
    <xdr:to>
      <xdr:col>6</xdr:col>
      <xdr:colOff>38100</xdr:colOff>
      <xdr:row>57</xdr:row>
      <xdr:rowOff>92057</xdr:rowOff>
    </xdr:to>
    <xdr:sp macro="" textlink="">
      <xdr:nvSpPr>
        <xdr:cNvPr id="142" name="楕円 141"/>
        <xdr:cNvSpPr/>
      </xdr:nvSpPr>
      <xdr:spPr>
        <a:xfrm>
          <a:off x="1079500" y="97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83184</xdr:rowOff>
    </xdr:from>
    <xdr:ext cx="599010" cy="259045"/>
    <xdr:sp macro="" textlink="">
      <xdr:nvSpPr>
        <xdr:cNvPr id="143" name="テキスト ボックス 142"/>
        <xdr:cNvSpPr txBox="1"/>
      </xdr:nvSpPr>
      <xdr:spPr>
        <a:xfrm>
          <a:off x="830795" y="985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131325</xdr:rowOff>
    </xdr:from>
    <xdr:to>
      <xdr:col>24</xdr:col>
      <xdr:colOff>63500</xdr:colOff>
      <xdr:row>76</xdr:row>
      <xdr:rowOff>148006</xdr:rowOff>
    </xdr:to>
    <xdr:cxnSp macro="">
      <xdr:nvCxnSpPr>
        <xdr:cNvPr id="173" name="直線コネクタ 172"/>
        <xdr:cNvCxnSpPr/>
      </xdr:nvCxnSpPr>
      <xdr:spPr>
        <a:xfrm flipV="1">
          <a:off x="3797300" y="13161525"/>
          <a:ext cx="838200" cy="1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148006</xdr:rowOff>
    </xdr:from>
    <xdr:to>
      <xdr:col>19</xdr:col>
      <xdr:colOff>177800</xdr:colOff>
      <xdr:row>77</xdr:row>
      <xdr:rowOff>10857</xdr:rowOff>
    </xdr:to>
    <xdr:cxnSp macro="">
      <xdr:nvCxnSpPr>
        <xdr:cNvPr id="176" name="直線コネクタ 175"/>
        <xdr:cNvCxnSpPr/>
      </xdr:nvCxnSpPr>
      <xdr:spPr>
        <a:xfrm flipV="1">
          <a:off x="2908300" y="13178206"/>
          <a:ext cx="889000" cy="3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147541</xdr:rowOff>
    </xdr:from>
    <xdr:to>
      <xdr:col>15</xdr:col>
      <xdr:colOff>50800</xdr:colOff>
      <xdr:row>77</xdr:row>
      <xdr:rowOff>10857</xdr:rowOff>
    </xdr:to>
    <xdr:cxnSp macro="">
      <xdr:nvCxnSpPr>
        <xdr:cNvPr id="179" name="直線コネクタ 178"/>
        <xdr:cNvCxnSpPr/>
      </xdr:nvCxnSpPr>
      <xdr:spPr>
        <a:xfrm>
          <a:off x="2019300" y="13177741"/>
          <a:ext cx="8890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147541</xdr:rowOff>
    </xdr:from>
    <xdr:to>
      <xdr:col>10</xdr:col>
      <xdr:colOff>114300</xdr:colOff>
      <xdr:row>77</xdr:row>
      <xdr:rowOff>94490</xdr:rowOff>
    </xdr:to>
    <xdr:cxnSp macro="">
      <xdr:nvCxnSpPr>
        <xdr:cNvPr id="182" name="直線コネクタ 181"/>
        <xdr:cNvCxnSpPr/>
      </xdr:nvCxnSpPr>
      <xdr:spPr>
        <a:xfrm flipV="1">
          <a:off x="1130300" y="13177741"/>
          <a:ext cx="889000" cy="1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80525</xdr:rowOff>
    </xdr:from>
    <xdr:to>
      <xdr:col>24</xdr:col>
      <xdr:colOff>114300</xdr:colOff>
      <xdr:row>77</xdr:row>
      <xdr:rowOff>10675</xdr:rowOff>
    </xdr:to>
    <xdr:sp macro="" textlink="">
      <xdr:nvSpPr>
        <xdr:cNvPr id="192" name="楕円 191"/>
        <xdr:cNvSpPr/>
      </xdr:nvSpPr>
      <xdr:spPr>
        <a:xfrm>
          <a:off x="4584700" y="131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58952</xdr:rowOff>
    </xdr:from>
    <xdr:ext cx="599010" cy="259045"/>
    <xdr:sp macro="" textlink="">
      <xdr:nvSpPr>
        <xdr:cNvPr id="193" name="民生費該当値テキスト"/>
        <xdr:cNvSpPr txBox="1"/>
      </xdr:nvSpPr>
      <xdr:spPr>
        <a:xfrm>
          <a:off x="4686300" y="1308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97206</xdr:rowOff>
    </xdr:from>
    <xdr:to>
      <xdr:col>20</xdr:col>
      <xdr:colOff>38100</xdr:colOff>
      <xdr:row>77</xdr:row>
      <xdr:rowOff>27356</xdr:rowOff>
    </xdr:to>
    <xdr:sp macro="" textlink="">
      <xdr:nvSpPr>
        <xdr:cNvPr id="194" name="楕円 193"/>
        <xdr:cNvSpPr/>
      </xdr:nvSpPr>
      <xdr:spPr>
        <a:xfrm>
          <a:off x="3746500" y="1312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18483</xdr:rowOff>
    </xdr:from>
    <xdr:ext cx="599010" cy="259045"/>
    <xdr:sp macro="" textlink="">
      <xdr:nvSpPr>
        <xdr:cNvPr id="195" name="テキスト ボックス 194"/>
        <xdr:cNvSpPr txBox="1"/>
      </xdr:nvSpPr>
      <xdr:spPr>
        <a:xfrm>
          <a:off x="3497795" y="1322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131507</xdr:rowOff>
    </xdr:from>
    <xdr:to>
      <xdr:col>15</xdr:col>
      <xdr:colOff>101600</xdr:colOff>
      <xdr:row>77</xdr:row>
      <xdr:rowOff>61657</xdr:rowOff>
    </xdr:to>
    <xdr:sp macro="" textlink="">
      <xdr:nvSpPr>
        <xdr:cNvPr id="196" name="楕円 195"/>
        <xdr:cNvSpPr/>
      </xdr:nvSpPr>
      <xdr:spPr>
        <a:xfrm>
          <a:off x="2857500" y="131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52784</xdr:rowOff>
    </xdr:from>
    <xdr:ext cx="599010" cy="259045"/>
    <xdr:sp macro="" textlink="">
      <xdr:nvSpPr>
        <xdr:cNvPr id="197" name="テキスト ボックス 196"/>
        <xdr:cNvSpPr txBox="1"/>
      </xdr:nvSpPr>
      <xdr:spPr>
        <a:xfrm>
          <a:off x="2608795" y="132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96741</xdr:rowOff>
    </xdr:from>
    <xdr:to>
      <xdr:col>10</xdr:col>
      <xdr:colOff>165100</xdr:colOff>
      <xdr:row>77</xdr:row>
      <xdr:rowOff>26891</xdr:rowOff>
    </xdr:to>
    <xdr:sp macro="" textlink="">
      <xdr:nvSpPr>
        <xdr:cNvPr id="198" name="楕円 197"/>
        <xdr:cNvSpPr/>
      </xdr:nvSpPr>
      <xdr:spPr>
        <a:xfrm>
          <a:off x="1968500" y="131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18018</xdr:rowOff>
    </xdr:from>
    <xdr:ext cx="599010" cy="259045"/>
    <xdr:sp macro="" textlink="">
      <xdr:nvSpPr>
        <xdr:cNvPr id="199" name="テキスト ボックス 198"/>
        <xdr:cNvSpPr txBox="1"/>
      </xdr:nvSpPr>
      <xdr:spPr>
        <a:xfrm>
          <a:off x="1719795" y="1321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43690</xdr:rowOff>
    </xdr:from>
    <xdr:to>
      <xdr:col>6</xdr:col>
      <xdr:colOff>38100</xdr:colOff>
      <xdr:row>77</xdr:row>
      <xdr:rowOff>145290</xdr:rowOff>
    </xdr:to>
    <xdr:sp macro="" textlink="">
      <xdr:nvSpPr>
        <xdr:cNvPr id="200" name="楕円 199"/>
        <xdr:cNvSpPr/>
      </xdr:nvSpPr>
      <xdr:spPr>
        <a:xfrm>
          <a:off x="1079500" y="132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136417</xdr:rowOff>
    </xdr:from>
    <xdr:ext cx="599010" cy="259045"/>
    <xdr:sp macro="" textlink="">
      <xdr:nvSpPr>
        <xdr:cNvPr id="201" name="テキスト ボックス 200"/>
        <xdr:cNvSpPr txBox="1"/>
      </xdr:nvSpPr>
      <xdr:spPr>
        <a:xfrm>
          <a:off x="830795" y="133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154082</xdr:rowOff>
    </xdr:from>
    <xdr:to>
      <xdr:col>24</xdr:col>
      <xdr:colOff>63500</xdr:colOff>
      <xdr:row>96</xdr:row>
      <xdr:rowOff>169424</xdr:rowOff>
    </xdr:to>
    <xdr:cxnSp macro="">
      <xdr:nvCxnSpPr>
        <xdr:cNvPr id="232" name="直線コネクタ 231"/>
        <xdr:cNvCxnSpPr/>
      </xdr:nvCxnSpPr>
      <xdr:spPr>
        <a:xfrm flipV="1">
          <a:off x="3797300" y="16613282"/>
          <a:ext cx="8382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140222</xdr:rowOff>
    </xdr:from>
    <xdr:to>
      <xdr:col>19</xdr:col>
      <xdr:colOff>177800</xdr:colOff>
      <xdr:row>96</xdr:row>
      <xdr:rowOff>169424</xdr:rowOff>
    </xdr:to>
    <xdr:cxnSp macro="">
      <xdr:nvCxnSpPr>
        <xdr:cNvPr id="235" name="直線コネクタ 234"/>
        <xdr:cNvCxnSpPr/>
      </xdr:nvCxnSpPr>
      <xdr:spPr>
        <a:xfrm>
          <a:off x="2908300" y="16599422"/>
          <a:ext cx="889000" cy="2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140222</xdr:rowOff>
    </xdr:from>
    <xdr:to>
      <xdr:col>15</xdr:col>
      <xdr:colOff>50800</xdr:colOff>
      <xdr:row>96</xdr:row>
      <xdr:rowOff>156773</xdr:rowOff>
    </xdr:to>
    <xdr:cxnSp macro="">
      <xdr:nvCxnSpPr>
        <xdr:cNvPr id="238" name="直線コネクタ 237"/>
        <xdr:cNvCxnSpPr/>
      </xdr:nvCxnSpPr>
      <xdr:spPr>
        <a:xfrm flipV="1">
          <a:off x="2019300" y="16599422"/>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148244</xdr:rowOff>
    </xdr:from>
    <xdr:to>
      <xdr:col>10</xdr:col>
      <xdr:colOff>114300</xdr:colOff>
      <xdr:row>96</xdr:row>
      <xdr:rowOff>156773</xdr:rowOff>
    </xdr:to>
    <xdr:cxnSp macro="">
      <xdr:nvCxnSpPr>
        <xdr:cNvPr id="241" name="直線コネクタ 240"/>
        <xdr:cNvCxnSpPr/>
      </xdr:nvCxnSpPr>
      <xdr:spPr>
        <a:xfrm>
          <a:off x="1130300" y="16607444"/>
          <a:ext cx="889000" cy="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103282</xdr:rowOff>
    </xdr:from>
    <xdr:to>
      <xdr:col>24</xdr:col>
      <xdr:colOff>114300</xdr:colOff>
      <xdr:row>97</xdr:row>
      <xdr:rowOff>33432</xdr:rowOff>
    </xdr:to>
    <xdr:sp macro="" textlink="">
      <xdr:nvSpPr>
        <xdr:cNvPr id="251" name="楕円 250"/>
        <xdr:cNvSpPr/>
      </xdr:nvSpPr>
      <xdr:spPr>
        <a:xfrm>
          <a:off x="4584700" y="165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126159</xdr:rowOff>
    </xdr:from>
    <xdr:ext cx="534377" cy="259045"/>
    <xdr:sp macro="" textlink="">
      <xdr:nvSpPr>
        <xdr:cNvPr id="252" name="衛生費該当値テキスト"/>
        <xdr:cNvSpPr txBox="1"/>
      </xdr:nvSpPr>
      <xdr:spPr>
        <a:xfrm>
          <a:off x="4686300" y="164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118624</xdr:rowOff>
    </xdr:from>
    <xdr:to>
      <xdr:col>20</xdr:col>
      <xdr:colOff>38100</xdr:colOff>
      <xdr:row>97</xdr:row>
      <xdr:rowOff>48774</xdr:rowOff>
    </xdr:to>
    <xdr:sp macro="" textlink="">
      <xdr:nvSpPr>
        <xdr:cNvPr id="253" name="楕円 252"/>
        <xdr:cNvSpPr/>
      </xdr:nvSpPr>
      <xdr:spPr>
        <a:xfrm>
          <a:off x="3746500" y="165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65301</xdr:rowOff>
    </xdr:from>
    <xdr:ext cx="534377" cy="259045"/>
    <xdr:sp macro="" textlink="">
      <xdr:nvSpPr>
        <xdr:cNvPr id="254" name="テキスト ボックス 253"/>
        <xdr:cNvSpPr txBox="1"/>
      </xdr:nvSpPr>
      <xdr:spPr>
        <a:xfrm>
          <a:off x="3530111" y="1635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89422</xdr:rowOff>
    </xdr:from>
    <xdr:to>
      <xdr:col>15</xdr:col>
      <xdr:colOff>101600</xdr:colOff>
      <xdr:row>97</xdr:row>
      <xdr:rowOff>19572</xdr:rowOff>
    </xdr:to>
    <xdr:sp macro="" textlink="">
      <xdr:nvSpPr>
        <xdr:cNvPr id="255" name="楕円 254"/>
        <xdr:cNvSpPr/>
      </xdr:nvSpPr>
      <xdr:spPr>
        <a:xfrm>
          <a:off x="2857500" y="165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36099</xdr:rowOff>
    </xdr:from>
    <xdr:ext cx="534377" cy="259045"/>
    <xdr:sp macro="" textlink="">
      <xdr:nvSpPr>
        <xdr:cNvPr id="256" name="テキスト ボックス 255"/>
        <xdr:cNvSpPr txBox="1"/>
      </xdr:nvSpPr>
      <xdr:spPr>
        <a:xfrm>
          <a:off x="2641111" y="1632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105973</xdr:rowOff>
    </xdr:from>
    <xdr:to>
      <xdr:col>10</xdr:col>
      <xdr:colOff>165100</xdr:colOff>
      <xdr:row>97</xdr:row>
      <xdr:rowOff>36123</xdr:rowOff>
    </xdr:to>
    <xdr:sp macro="" textlink="">
      <xdr:nvSpPr>
        <xdr:cNvPr id="257" name="楕円 256"/>
        <xdr:cNvSpPr/>
      </xdr:nvSpPr>
      <xdr:spPr>
        <a:xfrm>
          <a:off x="1968500" y="1656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52650</xdr:rowOff>
    </xdr:from>
    <xdr:ext cx="534377" cy="259045"/>
    <xdr:sp macro="" textlink="">
      <xdr:nvSpPr>
        <xdr:cNvPr id="258" name="テキスト ボックス 257"/>
        <xdr:cNvSpPr txBox="1"/>
      </xdr:nvSpPr>
      <xdr:spPr>
        <a:xfrm>
          <a:off x="1752111" y="1634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97444</xdr:rowOff>
    </xdr:from>
    <xdr:to>
      <xdr:col>6</xdr:col>
      <xdr:colOff>38100</xdr:colOff>
      <xdr:row>97</xdr:row>
      <xdr:rowOff>27594</xdr:rowOff>
    </xdr:to>
    <xdr:sp macro="" textlink="">
      <xdr:nvSpPr>
        <xdr:cNvPr id="259" name="楕円 258"/>
        <xdr:cNvSpPr/>
      </xdr:nvSpPr>
      <xdr:spPr>
        <a:xfrm>
          <a:off x="1079500" y="1655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44121</xdr:rowOff>
    </xdr:from>
    <xdr:ext cx="534377" cy="259045"/>
    <xdr:sp macro="" textlink="">
      <xdr:nvSpPr>
        <xdr:cNvPr id="260" name="テキスト ボックス 259"/>
        <xdr:cNvSpPr txBox="1"/>
      </xdr:nvSpPr>
      <xdr:spPr>
        <a:xfrm>
          <a:off x="863111" y="163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91694</xdr:rowOff>
    </xdr:from>
    <xdr:to>
      <xdr:col>55</xdr:col>
      <xdr:colOff>0</xdr:colOff>
      <xdr:row>37</xdr:row>
      <xdr:rowOff>100152</xdr:rowOff>
    </xdr:to>
    <xdr:cxnSp macro="">
      <xdr:nvCxnSpPr>
        <xdr:cNvPr id="287" name="直線コネクタ 286"/>
        <xdr:cNvCxnSpPr/>
      </xdr:nvCxnSpPr>
      <xdr:spPr>
        <a:xfrm flipV="1">
          <a:off x="9639300" y="6435344"/>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100152</xdr:rowOff>
    </xdr:from>
    <xdr:to>
      <xdr:col>50</xdr:col>
      <xdr:colOff>114300</xdr:colOff>
      <xdr:row>37</xdr:row>
      <xdr:rowOff>111582</xdr:rowOff>
    </xdr:to>
    <xdr:cxnSp macro="">
      <xdr:nvCxnSpPr>
        <xdr:cNvPr id="290" name="直線コネクタ 289"/>
        <xdr:cNvCxnSpPr/>
      </xdr:nvCxnSpPr>
      <xdr:spPr>
        <a:xfrm flipV="1">
          <a:off x="8750300" y="64438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111582</xdr:rowOff>
    </xdr:from>
    <xdr:to>
      <xdr:col>45</xdr:col>
      <xdr:colOff>177800</xdr:colOff>
      <xdr:row>37</xdr:row>
      <xdr:rowOff>113182</xdr:rowOff>
    </xdr:to>
    <xdr:cxnSp macro="">
      <xdr:nvCxnSpPr>
        <xdr:cNvPr id="293" name="直線コネクタ 292"/>
        <xdr:cNvCxnSpPr/>
      </xdr:nvCxnSpPr>
      <xdr:spPr>
        <a:xfrm flipV="1">
          <a:off x="7861300" y="645523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102895</xdr:rowOff>
    </xdr:from>
    <xdr:to>
      <xdr:col>41</xdr:col>
      <xdr:colOff>50800</xdr:colOff>
      <xdr:row>37</xdr:row>
      <xdr:rowOff>113182</xdr:rowOff>
    </xdr:to>
    <xdr:cxnSp macro="">
      <xdr:nvCxnSpPr>
        <xdr:cNvPr id="296" name="直線コネクタ 295"/>
        <xdr:cNvCxnSpPr/>
      </xdr:nvCxnSpPr>
      <xdr:spPr>
        <a:xfrm>
          <a:off x="6972300" y="644654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5148</xdr:rowOff>
    </xdr:from>
    <xdr:ext cx="378565" cy="259045"/>
    <xdr:sp macro="" textlink="">
      <xdr:nvSpPr>
        <xdr:cNvPr id="300" name="テキスト ボックス 299"/>
        <xdr:cNvSpPr txBox="1"/>
      </xdr:nvSpPr>
      <xdr:spPr>
        <a:xfrm>
          <a:off x="6783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40894</xdr:rowOff>
    </xdr:from>
    <xdr:to>
      <xdr:col>55</xdr:col>
      <xdr:colOff>50800</xdr:colOff>
      <xdr:row>37</xdr:row>
      <xdr:rowOff>142494</xdr:rowOff>
    </xdr:to>
    <xdr:sp macro="" textlink="">
      <xdr:nvSpPr>
        <xdr:cNvPr id="306" name="楕円 305"/>
        <xdr:cNvSpPr/>
      </xdr:nvSpPr>
      <xdr:spPr>
        <a:xfrm>
          <a:off x="104267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63771</xdr:rowOff>
    </xdr:from>
    <xdr:ext cx="378565" cy="259045"/>
    <xdr:sp macro="" textlink="">
      <xdr:nvSpPr>
        <xdr:cNvPr id="307" name="労働費該当値テキスト"/>
        <xdr:cNvSpPr txBox="1"/>
      </xdr:nvSpPr>
      <xdr:spPr>
        <a:xfrm>
          <a:off x="10528300" y="623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49352</xdr:rowOff>
    </xdr:from>
    <xdr:to>
      <xdr:col>50</xdr:col>
      <xdr:colOff>165100</xdr:colOff>
      <xdr:row>37</xdr:row>
      <xdr:rowOff>150952</xdr:rowOff>
    </xdr:to>
    <xdr:sp macro="" textlink="">
      <xdr:nvSpPr>
        <xdr:cNvPr id="308" name="楕円 307"/>
        <xdr:cNvSpPr/>
      </xdr:nvSpPr>
      <xdr:spPr>
        <a:xfrm>
          <a:off x="9588500" y="63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167479</xdr:rowOff>
    </xdr:from>
    <xdr:ext cx="378565" cy="259045"/>
    <xdr:sp macro="" textlink="">
      <xdr:nvSpPr>
        <xdr:cNvPr id="309" name="テキスト ボックス 308"/>
        <xdr:cNvSpPr txBox="1"/>
      </xdr:nvSpPr>
      <xdr:spPr>
        <a:xfrm>
          <a:off x="9450017" y="616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60782</xdr:rowOff>
    </xdr:from>
    <xdr:to>
      <xdr:col>46</xdr:col>
      <xdr:colOff>38100</xdr:colOff>
      <xdr:row>37</xdr:row>
      <xdr:rowOff>162382</xdr:rowOff>
    </xdr:to>
    <xdr:sp macro="" textlink="">
      <xdr:nvSpPr>
        <xdr:cNvPr id="310" name="楕円 309"/>
        <xdr:cNvSpPr/>
      </xdr:nvSpPr>
      <xdr:spPr>
        <a:xfrm>
          <a:off x="8699500" y="64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7459</xdr:rowOff>
    </xdr:from>
    <xdr:ext cx="378565" cy="259045"/>
    <xdr:sp macro="" textlink="">
      <xdr:nvSpPr>
        <xdr:cNvPr id="311" name="テキスト ボックス 310"/>
        <xdr:cNvSpPr txBox="1"/>
      </xdr:nvSpPr>
      <xdr:spPr>
        <a:xfrm>
          <a:off x="8561017" y="617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62382</xdr:rowOff>
    </xdr:from>
    <xdr:to>
      <xdr:col>41</xdr:col>
      <xdr:colOff>101600</xdr:colOff>
      <xdr:row>37</xdr:row>
      <xdr:rowOff>163982</xdr:rowOff>
    </xdr:to>
    <xdr:sp macro="" textlink="">
      <xdr:nvSpPr>
        <xdr:cNvPr id="312" name="楕円 311"/>
        <xdr:cNvSpPr/>
      </xdr:nvSpPr>
      <xdr:spPr>
        <a:xfrm>
          <a:off x="7810500" y="64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9059</xdr:rowOff>
    </xdr:from>
    <xdr:ext cx="378565" cy="259045"/>
    <xdr:sp macro="" textlink="">
      <xdr:nvSpPr>
        <xdr:cNvPr id="313" name="テキスト ボックス 312"/>
        <xdr:cNvSpPr txBox="1"/>
      </xdr:nvSpPr>
      <xdr:spPr>
        <a:xfrm>
          <a:off x="7672017" y="618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52095</xdr:rowOff>
    </xdr:from>
    <xdr:to>
      <xdr:col>36</xdr:col>
      <xdr:colOff>165100</xdr:colOff>
      <xdr:row>37</xdr:row>
      <xdr:rowOff>153695</xdr:rowOff>
    </xdr:to>
    <xdr:sp macro="" textlink="">
      <xdr:nvSpPr>
        <xdr:cNvPr id="314" name="楕円 313"/>
        <xdr:cNvSpPr/>
      </xdr:nvSpPr>
      <xdr:spPr>
        <a:xfrm>
          <a:off x="69215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170222</xdr:rowOff>
    </xdr:from>
    <xdr:ext cx="378565" cy="259045"/>
    <xdr:sp macro="" textlink="">
      <xdr:nvSpPr>
        <xdr:cNvPr id="315" name="テキスト ボックス 314"/>
        <xdr:cNvSpPr txBox="1"/>
      </xdr:nvSpPr>
      <xdr:spPr>
        <a:xfrm>
          <a:off x="6783017" y="61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116174</xdr:rowOff>
    </xdr:from>
    <xdr:to>
      <xdr:col>55</xdr:col>
      <xdr:colOff>0</xdr:colOff>
      <xdr:row>57</xdr:row>
      <xdr:rowOff>141853</xdr:rowOff>
    </xdr:to>
    <xdr:cxnSp macro="">
      <xdr:nvCxnSpPr>
        <xdr:cNvPr id="344" name="直線コネクタ 343"/>
        <xdr:cNvCxnSpPr/>
      </xdr:nvCxnSpPr>
      <xdr:spPr>
        <a:xfrm flipV="1">
          <a:off x="9639300" y="9888824"/>
          <a:ext cx="8382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141853</xdr:rowOff>
    </xdr:from>
    <xdr:to>
      <xdr:col>50</xdr:col>
      <xdr:colOff>114300</xdr:colOff>
      <xdr:row>57</xdr:row>
      <xdr:rowOff>145624</xdr:rowOff>
    </xdr:to>
    <xdr:cxnSp macro="">
      <xdr:nvCxnSpPr>
        <xdr:cNvPr id="347" name="直線コネクタ 346"/>
        <xdr:cNvCxnSpPr/>
      </xdr:nvCxnSpPr>
      <xdr:spPr>
        <a:xfrm flipV="1">
          <a:off x="8750300" y="9914503"/>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145624</xdr:rowOff>
    </xdr:from>
    <xdr:to>
      <xdr:col>45</xdr:col>
      <xdr:colOff>177800</xdr:colOff>
      <xdr:row>57</xdr:row>
      <xdr:rowOff>163741</xdr:rowOff>
    </xdr:to>
    <xdr:cxnSp macro="">
      <xdr:nvCxnSpPr>
        <xdr:cNvPr id="350" name="直線コネクタ 349"/>
        <xdr:cNvCxnSpPr/>
      </xdr:nvCxnSpPr>
      <xdr:spPr>
        <a:xfrm flipV="1">
          <a:off x="7861300" y="9918274"/>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116536</xdr:rowOff>
    </xdr:from>
    <xdr:to>
      <xdr:col>41</xdr:col>
      <xdr:colOff>50800</xdr:colOff>
      <xdr:row>57</xdr:row>
      <xdr:rowOff>163741</xdr:rowOff>
    </xdr:to>
    <xdr:cxnSp macro="">
      <xdr:nvCxnSpPr>
        <xdr:cNvPr id="353" name="直線コネクタ 352"/>
        <xdr:cNvCxnSpPr/>
      </xdr:nvCxnSpPr>
      <xdr:spPr>
        <a:xfrm>
          <a:off x="6972300" y="9889186"/>
          <a:ext cx="889000" cy="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90022</xdr:rowOff>
    </xdr:from>
    <xdr:ext cx="534377" cy="259045"/>
    <xdr:sp macro="" textlink="">
      <xdr:nvSpPr>
        <xdr:cNvPr id="357" name="テキスト ボックス 356"/>
        <xdr:cNvSpPr txBox="1"/>
      </xdr:nvSpPr>
      <xdr:spPr>
        <a:xfrm>
          <a:off x="6705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65374</xdr:rowOff>
    </xdr:from>
    <xdr:to>
      <xdr:col>55</xdr:col>
      <xdr:colOff>50800</xdr:colOff>
      <xdr:row>57</xdr:row>
      <xdr:rowOff>166974</xdr:rowOff>
    </xdr:to>
    <xdr:sp macro="" textlink="">
      <xdr:nvSpPr>
        <xdr:cNvPr id="363" name="楕円 362"/>
        <xdr:cNvSpPr/>
      </xdr:nvSpPr>
      <xdr:spPr>
        <a:xfrm>
          <a:off x="10426700" y="983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43801</xdr:rowOff>
    </xdr:from>
    <xdr:ext cx="534377" cy="259045"/>
    <xdr:sp macro="" textlink="">
      <xdr:nvSpPr>
        <xdr:cNvPr id="364" name="農林水産業費該当値テキスト"/>
        <xdr:cNvSpPr txBox="1"/>
      </xdr:nvSpPr>
      <xdr:spPr>
        <a:xfrm>
          <a:off x="10528300" y="981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91053</xdr:rowOff>
    </xdr:from>
    <xdr:to>
      <xdr:col>50</xdr:col>
      <xdr:colOff>165100</xdr:colOff>
      <xdr:row>58</xdr:row>
      <xdr:rowOff>21203</xdr:rowOff>
    </xdr:to>
    <xdr:sp macro="" textlink="">
      <xdr:nvSpPr>
        <xdr:cNvPr id="365" name="楕円 364"/>
        <xdr:cNvSpPr/>
      </xdr:nvSpPr>
      <xdr:spPr>
        <a:xfrm>
          <a:off x="9588500" y="98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12330</xdr:rowOff>
    </xdr:from>
    <xdr:ext cx="534377" cy="259045"/>
    <xdr:sp macro="" textlink="">
      <xdr:nvSpPr>
        <xdr:cNvPr id="366" name="テキスト ボックス 365"/>
        <xdr:cNvSpPr txBox="1"/>
      </xdr:nvSpPr>
      <xdr:spPr>
        <a:xfrm>
          <a:off x="9372111" y="995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94824</xdr:rowOff>
    </xdr:from>
    <xdr:to>
      <xdr:col>46</xdr:col>
      <xdr:colOff>38100</xdr:colOff>
      <xdr:row>58</xdr:row>
      <xdr:rowOff>24974</xdr:rowOff>
    </xdr:to>
    <xdr:sp macro="" textlink="">
      <xdr:nvSpPr>
        <xdr:cNvPr id="367" name="楕円 366"/>
        <xdr:cNvSpPr/>
      </xdr:nvSpPr>
      <xdr:spPr>
        <a:xfrm>
          <a:off x="8699500" y="98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16101</xdr:rowOff>
    </xdr:from>
    <xdr:ext cx="534377" cy="259045"/>
    <xdr:sp macro="" textlink="">
      <xdr:nvSpPr>
        <xdr:cNvPr id="368" name="テキスト ボックス 367"/>
        <xdr:cNvSpPr txBox="1"/>
      </xdr:nvSpPr>
      <xdr:spPr>
        <a:xfrm>
          <a:off x="8483111" y="996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112941</xdr:rowOff>
    </xdr:from>
    <xdr:to>
      <xdr:col>41</xdr:col>
      <xdr:colOff>101600</xdr:colOff>
      <xdr:row>58</xdr:row>
      <xdr:rowOff>43091</xdr:rowOff>
    </xdr:to>
    <xdr:sp macro="" textlink="">
      <xdr:nvSpPr>
        <xdr:cNvPr id="369" name="楕円 368"/>
        <xdr:cNvSpPr/>
      </xdr:nvSpPr>
      <xdr:spPr>
        <a:xfrm>
          <a:off x="7810500" y="98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34218</xdr:rowOff>
    </xdr:from>
    <xdr:ext cx="534377" cy="259045"/>
    <xdr:sp macro="" textlink="">
      <xdr:nvSpPr>
        <xdr:cNvPr id="370" name="テキスト ボックス 369"/>
        <xdr:cNvSpPr txBox="1"/>
      </xdr:nvSpPr>
      <xdr:spPr>
        <a:xfrm>
          <a:off x="7594111" y="99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65736</xdr:rowOff>
    </xdr:from>
    <xdr:to>
      <xdr:col>36</xdr:col>
      <xdr:colOff>165100</xdr:colOff>
      <xdr:row>57</xdr:row>
      <xdr:rowOff>167336</xdr:rowOff>
    </xdr:to>
    <xdr:sp macro="" textlink="">
      <xdr:nvSpPr>
        <xdr:cNvPr id="371" name="楕円 370"/>
        <xdr:cNvSpPr/>
      </xdr:nvSpPr>
      <xdr:spPr>
        <a:xfrm>
          <a:off x="6921500" y="98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158463</xdr:rowOff>
    </xdr:from>
    <xdr:ext cx="534377" cy="259045"/>
    <xdr:sp macro="" textlink="">
      <xdr:nvSpPr>
        <xdr:cNvPr id="372" name="テキスト ボックス 371"/>
        <xdr:cNvSpPr txBox="1"/>
      </xdr:nvSpPr>
      <xdr:spPr>
        <a:xfrm>
          <a:off x="6705111" y="993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124</xdr:rowOff>
    </xdr:from>
    <xdr:to>
      <xdr:col>55</xdr:col>
      <xdr:colOff>0</xdr:colOff>
      <xdr:row>76</xdr:row>
      <xdr:rowOff>106814</xdr:rowOff>
    </xdr:to>
    <xdr:cxnSp macro="">
      <xdr:nvCxnSpPr>
        <xdr:cNvPr id="403" name="直線コネクタ 402"/>
        <xdr:cNvCxnSpPr/>
      </xdr:nvCxnSpPr>
      <xdr:spPr>
        <a:xfrm>
          <a:off x="9639300" y="13030324"/>
          <a:ext cx="838200" cy="10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124</xdr:rowOff>
    </xdr:from>
    <xdr:to>
      <xdr:col>50</xdr:col>
      <xdr:colOff>114300</xdr:colOff>
      <xdr:row>76</xdr:row>
      <xdr:rowOff>105491</xdr:rowOff>
    </xdr:to>
    <xdr:cxnSp macro="">
      <xdr:nvCxnSpPr>
        <xdr:cNvPr id="406" name="直線コネクタ 405"/>
        <xdr:cNvCxnSpPr/>
      </xdr:nvCxnSpPr>
      <xdr:spPr>
        <a:xfrm flipV="1">
          <a:off x="8750300" y="13030324"/>
          <a:ext cx="889000" cy="10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105491</xdr:rowOff>
    </xdr:from>
    <xdr:to>
      <xdr:col>45</xdr:col>
      <xdr:colOff>177800</xdr:colOff>
      <xdr:row>76</xdr:row>
      <xdr:rowOff>140207</xdr:rowOff>
    </xdr:to>
    <xdr:cxnSp macro="">
      <xdr:nvCxnSpPr>
        <xdr:cNvPr id="409" name="直線コネクタ 408"/>
        <xdr:cNvCxnSpPr/>
      </xdr:nvCxnSpPr>
      <xdr:spPr>
        <a:xfrm flipV="1">
          <a:off x="7861300" y="13135691"/>
          <a:ext cx="889000" cy="3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126245</xdr:rowOff>
    </xdr:from>
    <xdr:to>
      <xdr:col>41</xdr:col>
      <xdr:colOff>50800</xdr:colOff>
      <xdr:row>76</xdr:row>
      <xdr:rowOff>140207</xdr:rowOff>
    </xdr:to>
    <xdr:cxnSp macro="">
      <xdr:nvCxnSpPr>
        <xdr:cNvPr id="412" name="直線コネクタ 411"/>
        <xdr:cNvCxnSpPr/>
      </xdr:nvCxnSpPr>
      <xdr:spPr>
        <a:xfrm>
          <a:off x="6972300" y="12984995"/>
          <a:ext cx="889000" cy="18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4331</xdr:rowOff>
    </xdr:from>
    <xdr:ext cx="534377" cy="259045"/>
    <xdr:sp macro="" textlink="">
      <xdr:nvSpPr>
        <xdr:cNvPr id="416" name="テキスト ボックス 415"/>
        <xdr:cNvSpPr txBox="1"/>
      </xdr:nvSpPr>
      <xdr:spPr>
        <a:xfrm>
          <a:off x="6705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56014</xdr:rowOff>
    </xdr:from>
    <xdr:to>
      <xdr:col>55</xdr:col>
      <xdr:colOff>50800</xdr:colOff>
      <xdr:row>76</xdr:row>
      <xdr:rowOff>157614</xdr:rowOff>
    </xdr:to>
    <xdr:sp macro="" textlink="">
      <xdr:nvSpPr>
        <xdr:cNvPr id="422" name="楕円 421"/>
        <xdr:cNvSpPr/>
      </xdr:nvSpPr>
      <xdr:spPr>
        <a:xfrm>
          <a:off x="10426700" y="1308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78891</xdr:rowOff>
    </xdr:from>
    <xdr:ext cx="534377" cy="259045"/>
    <xdr:sp macro="" textlink="">
      <xdr:nvSpPr>
        <xdr:cNvPr id="423" name="商工費該当値テキスト"/>
        <xdr:cNvSpPr txBox="1"/>
      </xdr:nvSpPr>
      <xdr:spPr>
        <a:xfrm>
          <a:off x="10528300" y="1293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120773</xdr:rowOff>
    </xdr:from>
    <xdr:to>
      <xdr:col>50</xdr:col>
      <xdr:colOff>165100</xdr:colOff>
      <xdr:row>76</xdr:row>
      <xdr:rowOff>50924</xdr:rowOff>
    </xdr:to>
    <xdr:sp macro="" textlink="">
      <xdr:nvSpPr>
        <xdr:cNvPr id="424" name="楕円 423"/>
        <xdr:cNvSpPr/>
      </xdr:nvSpPr>
      <xdr:spPr>
        <a:xfrm>
          <a:off x="9588500" y="129795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67450</xdr:rowOff>
    </xdr:from>
    <xdr:ext cx="534377" cy="259045"/>
    <xdr:sp macro="" textlink="">
      <xdr:nvSpPr>
        <xdr:cNvPr id="425" name="テキスト ボックス 424"/>
        <xdr:cNvSpPr txBox="1"/>
      </xdr:nvSpPr>
      <xdr:spPr>
        <a:xfrm>
          <a:off x="9372111" y="127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54691</xdr:rowOff>
    </xdr:from>
    <xdr:to>
      <xdr:col>46</xdr:col>
      <xdr:colOff>38100</xdr:colOff>
      <xdr:row>76</xdr:row>
      <xdr:rowOff>156291</xdr:rowOff>
    </xdr:to>
    <xdr:sp macro="" textlink="">
      <xdr:nvSpPr>
        <xdr:cNvPr id="426" name="楕円 425"/>
        <xdr:cNvSpPr/>
      </xdr:nvSpPr>
      <xdr:spPr>
        <a:xfrm>
          <a:off x="8699500" y="130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1369</xdr:rowOff>
    </xdr:from>
    <xdr:ext cx="534377" cy="259045"/>
    <xdr:sp macro="" textlink="">
      <xdr:nvSpPr>
        <xdr:cNvPr id="427" name="テキスト ボックス 426"/>
        <xdr:cNvSpPr txBox="1"/>
      </xdr:nvSpPr>
      <xdr:spPr>
        <a:xfrm>
          <a:off x="8483111" y="1286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89407</xdr:rowOff>
    </xdr:from>
    <xdr:to>
      <xdr:col>41</xdr:col>
      <xdr:colOff>101600</xdr:colOff>
      <xdr:row>77</xdr:row>
      <xdr:rowOff>19557</xdr:rowOff>
    </xdr:to>
    <xdr:sp macro="" textlink="">
      <xdr:nvSpPr>
        <xdr:cNvPr id="428" name="楕円 427"/>
        <xdr:cNvSpPr/>
      </xdr:nvSpPr>
      <xdr:spPr>
        <a:xfrm>
          <a:off x="7810500" y="131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36083</xdr:rowOff>
    </xdr:from>
    <xdr:ext cx="534377" cy="259045"/>
    <xdr:sp macro="" textlink="">
      <xdr:nvSpPr>
        <xdr:cNvPr id="429" name="テキスト ボックス 428"/>
        <xdr:cNvSpPr txBox="1"/>
      </xdr:nvSpPr>
      <xdr:spPr>
        <a:xfrm>
          <a:off x="7594111" y="1289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75445</xdr:rowOff>
    </xdr:from>
    <xdr:to>
      <xdr:col>36</xdr:col>
      <xdr:colOff>165100</xdr:colOff>
      <xdr:row>76</xdr:row>
      <xdr:rowOff>5595</xdr:rowOff>
    </xdr:to>
    <xdr:sp macro="" textlink="">
      <xdr:nvSpPr>
        <xdr:cNvPr id="430" name="楕円 429"/>
        <xdr:cNvSpPr/>
      </xdr:nvSpPr>
      <xdr:spPr>
        <a:xfrm>
          <a:off x="6921500" y="129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22122</xdr:rowOff>
    </xdr:from>
    <xdr:ext cx="534377" cy="259045"/>
    <xdr:sp macro="" textlink="">
      <xdr:nvSpPr>
        <xdr:cNvPr id="431" name="テキスト ボックス 430"/>
        <xdr:cNvSpPr txBox="1"/>
      </xdr:nvSpPr>
      <xdr:spPr>
        <a:xfrm>
          <a:off x="6705111" y="1270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97698</xdr:rowOff>
    </xdr:from>
    <xdr:to>
      <xdr:col>55</xdr:col>
      <xdr:colOff>0</xdr:colOff>
      <xdr:row>96</xdr:row>
      <xdr:rowOff>36144</xdr:rowOff>
    </xdr:to>
    <xdr:cxnSp macro="">
      <xdr:nvCxnSpPr>
        <xdr:cNvPr id="460" name="直線コネクタ 459"/>
        <xdr:cNvCxnSpPr/>
      </xdr:nvCxnSpPr>
      <xdr:spPr>
        <a:xfrm flipV="1">
          <a:off x="9639300" y="16385448"/>
          <a:ext cx="838200" cy="10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36144</xdr:rowOff>
    </xdr:from>
    <xdr:to>
      <xdr:col>50</xdr:col>
      <xdr:colOff>114300</xdr:colOff>
      <xdr:row>96</xdr:row>
      <xdr:rowOff>77019</xdr:rowOff>
    </xdr:to>
    <xdr:cxnSp macro="">
      <xdr:nvCxnSpPr>
        <xdr:cNvPr id="463" name="直線コネクタ 462"/>
        <xdr:cNvCxnSpPr/>
      </xdr:nvCxnSpPr>
      <xdr:spPr>
        <a:xfrm flipV="1">
          <a:off x="8750300" y="16495344"/>
          <a:ext cx="889000" cy="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70053</xdr:rowOff>
    </xdr:from>
    <xdr:to>
      <xdr:col>45</xdr:col>
      <xdr:colOff>177800</xdr:colOff>
      <xdr:row>96</xdr:row>
      <xdr:rowOff>77019</xdr:rowOff>
    </xdr:to>
    <xdr:cxnSp macro="">
      <xdr:nvCxnSpPr>
        <xdr:cNvPr id="466" name="直線コネクタ 465"/>
        <xdr:cNvCxnSpPr/>
      </xdr:nvCxnSpPr>
      <xdr:spPr>
        <a:xfrm>
          <a:off x="7861300" y="16529253"/>
          <a:ext cx="889000" cy="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70053</xdr:rowOff>
    </xdr:from>
    <xdr:to>
      <xdr:col>41</xdr:col>
      <xdr:colOff>50800</xdr:colOff>
      <xdr:row>96</xdr:row>
      <xdr:rowOff>120993</xdr:rowOff>
    </xdr:to>
    <xdr:cxnSp macro="">
      <xdr:nvCxnSpPr>
        <xdr:cNvPr id="469" name="直線コネクタ 468"/>
        <xdr:cNvCxnSpPr/>
      </xdr:nvCxnSpPr>
      <xdr:spPr>
        <a:xfrm flipV="1">
          <a:off x="6972300" y="16529253"/>
          <a:ext cx="8890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46898</xdr:rowOff>
    </xdr:from>
    <xdr:to>
      <xdr:col>55</xdr:col>
      <xdr:colOff>50800</xdr:colOff>
      <xdr:row>95</xdr:row>
      <xdr:rowOff>148498</xdr:rowOff>
    </xdr:to>
    <xdr:sp macro="" textlink="">
      <xdr:nvSpPr>
        <xdr:cNvPr id="479" name="楕円 478"/>
        <xdr:cNvSpPr/>
      </xdr:nvSpPr>
      <xdr:spPr>
        <a:xfrm>
          <a:off x="10426700" y="1633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69775</xdr:rowOff>
    </xdr:from>
    <xdr:ext cx="534377" cy="259045"/>
    <xdr:sp macro="" textlink="">
      <xdr:nvSpPr>
        <xdr:cNvPr id="480" name="土木費該当値テキスト"/>
        <xdr:cNvSpPr txBox="1"/>
      </xdr:nvSpPr>
      <xdr:spPr>
        <a:xfrm>
          <a:off x="10528300" y="1618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156794</xdr:rowOff>
    </xdr:from>
    <xdr:to>
      <xdr:col>50</xdr:col>
      <xdr:colOff>165100</xdr:colOff>
      <xdr:row>96</xdr:row>
      <xdr:rowOff>86944</xdr:rowOff>
    </xdr:to>
    <xdr:sp macro="" textlink="">
      <xdr:nvSpPr>
        <xdr:cNvPr id="481" name="楕円 480"/>
        <xdr:cNvSpPr/>
      </xdr:nvSpPr>
      <xdr:spPr>
        <a:xfrm>
          <a:off x="9588500" y="1644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103471</xdr:rowOff>
    </xdr:from>
    <xdr:ext cx="534377" cy="259045"/>
    <xdr:sp macro="" textlink="">
      <xdr:nvSpPr>
        <xdr:cNvPr id="482" name="テキスト ボックス 481"/>
        <xdr:cNvSpPr txBox="1"/>
      </xdr:nvSpPr>
      <xdr:spPr>
        <a:xfrm>
          <a:off x="9372111" y="162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26219</xdr:rowOff>
    </xdr:from>
    <xdr:to>
      <xdr:col>46</xdr:col>
      <xdr:colOff>38100</xdr:colOff>
      <xdr:row>96</xdr:row>
      <xdr:rowOff>127819</xdr:rowOff>
    </xdr:to>
    <xdr:sp macro="" textlink="">
      <xdr:nvSpPr>
        <xdr:cNvPr id="483" name="楕円 482"/>
        <xdr:cNvSpPr/>
      </xdr:nvSpPr>
      <xdr:spPr>
        <a:xfrm>
          <a:off x="8699500" y="164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144346</xdr:rowOff>
    </xdr:from>
    <xdr:ext cx="534377" cy="259045"/>
    <xdr:sp macro="" textlink="">
      <xdr:nvSpPr>
        <xdr:cNvPr id="484" name="テキスト ボックス 483"/>
        <xdr:cNvSpPr txBox="1"/>
      </xdr:nvSpPr>
      <xdr:spPr>
        <a:xfrm>
          <a:off x="8483111" y="1626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19253</xdr:rowOff>
    </xdr:from>
    <xdr:to>
      <xdr:col>41</xdr:col>
      <xdr:colOff>101600</xdr:colOff>
      <xdr:row>96</xdr:row>
      <xdr:rowOff>120853</xdr:rowOff>
    </xdr:to>
    <xdr:sp macro="" textlink="">
      <xdr:nvSpPr>
        <xdr:cNvPr id="485" name="楕円 484"/>
        <xdr:cNvSpPr/>
      </xdr:nvSpPr>
      <xdr:spPr>
        <a:xfrm>
          <a:off x="7810500" y="164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137380</xdr:rowOff>
    </xdr:from>
    <xdr:ext cx="534377" cy="259045"/>
    <xdr:sp macro="" textlink="">
      <xdr:nvSpPr>
        <xdr:cNvPr id="486" name="テキスト ボックス 485"/>
        <xdr:cNvSpPr txBox="1"/>
      </xdr:nvSpPr>
      <xdr:spPr>
        <a:xfrm>
          <a:off x="7594111" y="1625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70193</xdr:rowOff>
    </xdr:from>
    <xdr:to>
      <xdr:col>36</xdr:col>
      <xdr:colOff>165100</xdr:colOff>
      <xdr:row>97</xdr:row>
      <xdr:rowOff>343</xdr:rowOff>
    </xdr:to>
    <xdr:sp macro="" textlink="">
      <xdr:nvSpPr>
        <xdr:cNvPr id="487" name="楕円 486"/>
        <xdr:cNvSpPr/>
      </xdr:nvSpPr>
      <xdr:spPr>
        <a:xfrm>
          <a:off x="6921500" y="165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162920</xdr:rowOff>
    </xdr:from>
    <xdr:ext cx="534377" cy="259045"/>
    <xdr:sp macro="" textlink="">
      <xdr:nvSpPr>
        <xdr:cNvPr id="488" name="テキスト ボックス 487"/>
        <xdr:cNvSpPr txBox="1"/>
      </xdr:nvSpPr>
      <xdr:spPr>
        <a:xfrm>
          <a:off x="6705111" y="166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6464</xdr:rowOff>
    </xdr:from>
    <xdr:to>
      <xdr:col>85</xdr:col>
      <xdr:colOff>127000</xdr:colOff>
      <xdr:row>37</xdr:row>
      <xdr:rowOff>10751</xdr:rowOff>
    </xdr:to>
    <xdr:cxnSp macro="">
      <xdr:nvCxnSpPr>
        <xdr:cNvPr id="517" name="直線コネクタ 516"/>
        <xdr:cNvCxnSpPr/>
      </xdr:nvCxnSpPr>
      <xdr:spPr>
        <a:xfrm flipV="1">
          <a:off x="15481300" y="6350114"/>
          <a:ext cx="8382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10465</xdr:rowOff>
    </xdr:from>
    <xdr:to>
      <xdr:col>81</xdr:col>
      <xdr:colOff>50800</xdr:colOff>
      <xdr:row>37</xdr:row>
      <xdr:rowOff>10751</xdr:rowOff>
    </xdr:to>
    <xdr:cxnSp macro="">
      <xdr:nvCxnSpPr>
        <xdr:cNvPr id="520" name="直線コネクタ 519"/>
        <xdr:cNvCxnSpPr/>
      </xdr:nvCxnSpPr>
      <xdr:spPr>
        <a:xfrm>
          <a:off x="14592300" y="6354115"/>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10465</xdr:rowOff>
    </xdr:from>
    <xdr:to>
      <xdr:col>76</xdr:col>
      <xdr:colOff>114300</xdr:colOff>
      <xdr:row>37</xdr:row>
      <xdr:rowOff>12274</xdr:rowOff>
    </xdr:to>
    <xdr:cxnSp macro="">
      <xdr:nvCxnSpPr>
        <xdr:cNvPr id="523" name="直線コネクタ 522"/>
        <xdr:cNvCxnSpPr/>
      </xdr:nvCxnSpPr>
      <xdr:spPr>
        <a:xfrm flipV="1">
          <a:off x="13703300" y="6354115"/>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138252</xdr:rowOff>
    </xdr:from>
    <xdr:to>
      <xdr:col>71</xdr:col>
      <xdr:colOff>177800</xdr:colOff>
      <xdr:row>37</xdr:row>
      <xdr:rowOff>12274</xdr:rowOff>
    </xdr:to>
    <xdr:cxnSp macro="">
      <xdr:nvCxnSpPr>
        <xdr:cNvPr id="526" name="直線コネクタ 525"/>
        <xdr:cNvCxnSpPr/>
      </xdr:nvCxnSpPr>
      <xdr:spPr>
        <a:xfrm>
          <a:off x="12814300" y="6310452"/>
          <a:ext cx="889000" cy="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127114</xdr:rowOff>
    </xdr:from>
    <xdr:to>
      <xdr:col>85</xdr:col>
      <xdr:colOff>177800</xdr:colOff>
      <xdr:row>37</xdr:row>
      <xdr:rowOff>57264</xdr:rowOff>
    </xdr:to>
    <xdr:sp macro="" textlink="">
      <xdr:nvSpPr>
        <xdr:cNvPr id="536" name="楕円 535"/>
        <xdr:cNvSpPr/>
      </xdr:nvSpPr>
      <xdr:spPr>
        <a:xfrm>
          <a:off x="16268700" y="62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105541</xdr:rowOff>
    </xdr:from>
    <xdr:ext cx="534377" cy="259045"/>
    <xdr:sp macro="" textlink="">
      <xdr:nvSpPr>
        <xdr:cNvPr id="537" name="消防費該当値テキスト"/>
        <xdr:cNvSpPr txBox="1"/>
      </xdr:nvSpPr>
      <xdr:spPr>
        <a:xfrm>
          <a:off x="16370300" y="62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131401</xdr:rowOff>
    </xdr:from>
    <xdr:to>
      <xdr:col>81</xdr:col>
      <xdr:colOff>101600</xdr:colOff>
      <xdr:row>37</xdr:row>
      <xdr:rowOff>61551</xdr:rowOff>
    </xdr:to>
    <xdr:sp macro="" textlink="">
      <xdr:nvSpPr>
        <xdr:cNvPr id="538" name="楕円 537"/>
        <xdr:cNvSpPr/>
      </xdr:nvSpPr>
      <xdr:spPr>
        <a:xfrm>
          <a:off x="15430500" y="630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52678</xdr:rowOff>
    </xdr:from>
    <xdr:ext cx="534377" cy="259045"/>
    <xdr:sp macro="" textlink="">
      <xdr:nvSpPr>
        <xdr:cNvPr id="539" name="テキスト ボックス 538"/>
        <xdr:cNvSpPr txBox="1"/>
      </xdr:nvSpPr>
      <xdr:spPr>
        <a:xfrm>
          <a:off x="15214111" y="639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131115</xdr:rowOff>
    </xdr:from>
    <xdr:to>
      <xdr:col>76</xdr:col>
      <xdr:colOff>165100</xdr:colOff>
      <xdr:row>37</xdr:row>
      <xdr:rowOff>61265</xdr:rowOff>
    </xdr:to>
    <xdr:sp macro="" textlink="">
      <xdr:nvSpPr>
        <xdr:cNvPr id="540" name="楕円 539"/>
        <xdr:cNvSpPr/>
      </xdr:nvSpPr>
      <xdr:spPr>
        <a:xfrm>
          <a:off x="14541500" y="63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52392</xdr:rowOff>
    </xdr:from>
    <xdr:ext cx="534377" cy="259045"/>
    <xdr:sp macro="" textlink="">
      <xdr:nvSpPr>
        <xdr:cNvPr id="541" name="テキスト ボックス 540"/>
        <xdr:cNvSpPr txBox="1"/>
      </xdr:nvSpPr>
      <xdr:spPr>
        <a:xfrm>
          <a:off x="14325111" y="63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132924</xdr:rowOff>
    </xdr:from>
    <xdr:to>
      <xdr:col>72</xdr:col>
      <xdr:colOff>38100</xdr:colOff>
      <xdr:row>37</xdr:row>
      <xdr:rowOff>63074</xdr:rowOff>
    </xdr:to>
    <xdr:sp macro="" textlink="">
      <xdr:nvSpPr>
        <xdr:cNvPr id="542" name="楕円 541"/>
        <xdr:cNvSpPr/>
      </xdr:nvSpPr>
      <xdr:spPr>
        <a:xfrm>
          <a:off x="13652500" y="63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54201</xdr:rowOff>
    </xdr:from>
    <xdr:ext cx="534377" cy="259045"/>
    <xdr:sp macro="" textlink="">
      <xdr:nvSpPr>
        <xdr:cNvPr id="543" name="テキスト ボックス 542"/>
        <xdr:cNvSpPr txBox="1"/>
      </xdr:nvSpPr>
      <xdr:spPr>
        <a:xfrm>
          <a:off x="13436111" y="639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87452</xdr:rowOff>
    </xdr:from>
    <xdr:to>
      <xdr:col>67</xdr:col>
      <xdr:colOff>101600</xdr:colOff>
      <xdr:row>37</xdr:row>
      <xdr:rowOff>17602</xdr:rowOff>
    </xdr:to>
    <xdr:sp macro="" textlink="">
      <xdr:nvSpPr>
        <xdr:cNvPr id="544" name="楕円 543"/>
        <xdr:cNvSpPr/>
      </xdr:nvSpPr>
      <xdr:spPr>
        <a:xfrm>
          <a:off x="12763500" y="62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8729</xdr:rowOff>
    </xdr:from>
    <xdr:ext cx="534377" cy="259045"/>
    <xdr:sp macro="" textlink="">
      <xdr:nvSpPr>
        <xdr:cNvPr id="545" name="テキスト ボックス 544"/>
        <xdr:cNvSpPr txBox="1"/>
      </xdr:nvSpPr>
      <xdr:spPr>
        <a:xfrm>
          <a:off x="12547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147686</xdr:rowOff>
    </xdr:from>
    <xdr:to>
      <xdr:col>85</xdr:col>
      <xdr:colOff>127000</xdr:colOff>
      <xdr:row>56</xdr:row>
      <xdr:rowOff>159253</xdr:rowOff>
    </xdr:to>
    <xdr:cxnSp macro="">
      <xdr:nvCxnSpPr>
        <xdr:cNvPr id="574" name="直線コネクタ 573"/>
        <xdr:cNvCxnSpPr/>
      </xdr:nvCxnSpPr>
      <xdr:spPr>
        <a:xfrm flipV="1">
          <a:off x="15481300" y="9577436"/>
          <a:ext cx="8382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148250</xdr:rowOff>
    </xdr:from>
    <xdr:to>
      <xdr:col>81</xdr:col>
      <xdr:colOff>50800</xdr:colOff>
      <xdr:row>56</xdr:row>
      <xdr:rowOff>159253</xdr:rowOff>
    </xdr:to>
    <xdr:cxnSp macro="">
      <xdr:nvCxnSpPr>
        <xdr:cNvPr id="577" name="直線コネクタ 576"/>
        <xdr:cNvCxnSpPr/>
      </xdr:nvCxnSpPr>
      <xdr:spPr>
        <a:xfrm>
          <a:off x="14592300" y="9749450"/>
          <a:ext cx="889000" cy="1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143967</xdr:rowOff>
    </xdr:from>
    <xdr:to>
      <xdr:col>76</xdr:col>
      <xdr:colOff>114300</xdr:colOff>
      <xdr:row>56</xdr:row>
      <xdr:rowOff>148250</xdr:rowOff>
    </xdr:to>
    <xdr:cxnSp macro="">
      <xdr:nvCxnSpPr>
        <xdr:cNvPr id="580" name="直線コネクタ 579"/>
        <xdr:cNvCxnSpPr/>
      </xdr:nvCxnSpPr>
      <xdr:spPr>
        <a:xfrm>
          <a:off x="13703300" y="9745167"/>
          <a:ext cx="88900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90787</xdr:rowOff>
    </xdr:from>
    <xdr:to>
      <xdr:col>71</xdr:col>
      <xdr:colOff>177800</xdr:colOff>
      <xdr:row>56</xdr:row>
      <xdr:rowOff>143967</xdr:rowOff>
    </xdr:to>
    <xdr:cxnSp macro="">
      <xdr:nvCxnSpPr>
        <xdr:cNvPr id="583" name="直線コネクタ 582"/>
        <xdr:cNvCxnSpPr/>
      </xdr:nvCxnSpPr>
      <xdr:spPr>
        <a:xfrm>
          <a:off x="12814300" y="9691987"/>
          <a:ext cx="889000" cy="5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96886</xdr:rowOff>
    </xdr:from>
    <xdr:to>
      <xdr:col>85</xdr:col>
      <xdr:colOff>177800</xdr:colOff>
      <xdr:row>56</xdr:row>
      <xdr:rowOff>27036</xdr:rowOff>
    </xdr:to>
    <xdr:sp macro="" textlink="">
      <xdr:nvSpPr>
        <xdr:cNvPr id="593" name="楕円 592"/>
        <xdr:cNvSpPr/>
      </xdr:nvSpPr>
      <xdr:spPr>
        <a:xfrm>
          <a:off x="16268700" y="9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119763</xdr:rowOff>
    </xdr:from>
    <xdr:ext cx="534377" cy="259045"/>
    <xdr:sp macro="" textlink="">
      <xdr:nvSpPr>
        <xdr:cNvPr id="594" name="教育費該当値テキスト"/>
        <xdr:cNvSpPr txBox="1"/>
      </xdr:nvSpPr>
      <xdr:spPr>
        <a:xfrm>
          <a:off x="16370300" y="93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108453</xdr:rowOff>
    </xdr:from>
    <xdr:to>
      <xdr:col>81</xdr:col>
      <xdr:colOff>101600</xdr:colOff>
      <xdr:row>57</xdr:row>
      <xdr:rowOff>38603</xdr:rowOff>
    </xdr:to>
    <xdr:sp macro="" textlink="">
      <xdr:nvSpPr>
        <xdr:cNvPr id="595" name="楕円 594"/>
        <xdr:cNvSpPr/>
      </xdr:nvSpPr>
      <xdr:spPr>
        <a:xfrm>
          <a:off x="15430500" y="97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29730</xdr:rowOff>
    </xdr:from>
    <xdr:ext cx="534377" cy="259045"/>
    <xdr:sp macro="" textlink="">
      <xdr:nvSpPr>
        <xdr:cNvPr id="596" name="テキスト ボックス 595"/>
        <xdr:cNvSpPr txBox="1"/>
      </xdr:nvSpPr>
      <xdr:spPr>
        <a:xfrm>
          <a:off x="15214111" y="980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97450</xdr:rowOff>
    </xdr:from>
    <xdr:to>
      <xdr:col>76</xdr:col>
      <xdr:colOff>165100</xdr:colOff>
      <xdr:row>57</xdr:row>
      <xdr:rowOff>27600</xdr:rowOff>
    </xdr:to>
    <xdr:sp macro="" textlink="">
      <xdr:nvSpPr>
        <xdr:cNvPr id="597" name="楕円 596"/>
        <xdr:cNvSpPr/>
      </xdr:nvSpPr>
      <xdr:spPr>
        <a:xfrm>
          <a:off x="14541500" y="96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18727</xdr:rowOff>
    </xdr:from>
    <xdr:ext cx="534377" cy="259045"/>
    <xdr:sp macro="" textlink="">
      <xdr:nvSpPr>
        <xdr:cNvPr id="598" name="テキスト ボックス 597"/>
        <xdr:cNvSpPr txBox="1"/>
      </xdr:nvSpPr>
      <xdr:spPr>
        <a:xfrm>
          <a:off x="14325111" y="979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93167</xdr:rowOff>
    </xdr:from>
    <xdr:to>
      <xdr:col>72</xdr:col>
      <xdr:colOff>38100</xdr:colOff>
      <xdr:row>57</xdr:row>
      <xdr:rowOff>23317</xdr:rowOff>
    </xdr:to>
    <xdr:sp macro="" textlink="">
      <xdr:nvSpPr>
        <xdr:cNvPr id="599" name="楕円 598"/>
        <xdr:cNvSpPr/>
      </xdr:nvSpPr>
      <xdr:spPr>
        <a:xfrm>
          <a:off x="13652500" y="96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14444</xdr:rowOff>
    </xdr:from>
    <xdr:ext cx="534377" cy="259045"/>
    <xdr:sp macro="" textlink="">
      <xdr:nvSpPr>
        <xdr:cNvPr id="600" name="テキスト ボックス 599"/>
        <xdr:cNvSpPr txBox="1"/>
      </xdr:nvSpPr>
      <xdr:spPr>
        <a:xfrm>
          <a:off x="13436111" y="97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39987</xdr:rowOff>
    </xdr:from>
    <xdr:to>
      <xdr:col>67</xdr:col>
      <xdr:colOff>101600</xdr:colOff>
      <xdr:row>56</xdr:row>
      <xdr:rowOff>141587</xdr:rowOff>
    </xdr:to>
    <xdr:sp macro="" textlink="">
      <xdr:nvSpPr>
        <xdr:cNvPr id="601" name="楕円 600"/>
        <xdr:cNvSpPr/>
      </xdr:nvSpPr>
      <xdr:spPr>
        <a:xfrm>
          <a:off x="12763500" y="96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132714</xdr:rowOff>
    </xdr:from>
    <xdr:ext cx="534377" cy="259045"/>
    <xdr:sp macro="" textlink="">
      <xdr:nvSpPr>
        <xdr:cNvPr id="602" name="テキスト ボックス 601"/>
        <xdr:cNvSpPr txBox="1"/>
      </xdr:nvSpPr>
      <xdr:spPr>
        <a:xfrm>
          <a:off x="12547111" y="97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61432</xdr:rowOff>
    </xdr:from>
    <xdr:ext cx="534377" cy="259045"/>
    <xdr:sp macro="" textlink="">
      <xdr:nvSpPr>
        <xdr:cNvPr id="642" name="テキスト ボックス 641"/>
        <xdr:cNvSpPr txBox="1"/>
      </xdr:nvSpPr>
      <xdr:spPr>
        <a:xfrm>
          <a:off x="12547111" y="129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163144</xdr:rowOff>
    </xdr:from>
    <xdr:to>
      <xdr:col>85</xdr:col>
      <xdr:colOff>127000</xdr:colOff>
      <xdr:row>98</xdr:row>
      <xdr:rowOff>24842</xdr:rowOff>
    </xdr:to>
    <xdr:cxnSp macro="">
      <xdr:nvCxnSpPr>
        <xdr:cNvPr id="687" name="直線コネクタ 686"/>
        <xdr:cNvCxnSpPr/>
      </xdr:nvCxnSpPr>
      <xdr:spPr>
        <a:xfrm>
          <a:off x="15481300" y="16793794"/>
          <a:ext cx="8382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163144</xdr:rowOff>
    </xdr:from>
    <xdr:to>
      <xdr:col>81</xdr:col>
      <xdr:colOff>50800</xdr:colOff>
      <xdr:row>98</xdr:row>
      <xdr:rowOff>4496</xdr:rowOff>
    </xdr:to>
    <xdr:cxnSp macro="">
      <xdr:nvCxnSpPr>
        <xdr:cNvPr id="690" name="直線コネクタ 689"/>
        <xdr:cNvCxnSpPr/>
      </xdr:nvCxnSpPr>
      <xdr:spPr>
        <a:xfrm flipV="1">
          <a:off x="14592300" y="1679379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166129</xdr:rowOff>
    </xdr:from>
    <xdr:to>
      <xdr:col>76</xdr:col>
      <xdr:colOff>114300</xdr:colOff>
      <xdr:row>98</xdr:row>
      <xdr:rowOff>4496</xdr:rowOff>
    </xdr:to>
    <xdr:cxnSp macro="">
      <xdr:nvCxnSpPr>
        <xdr:cNvPr id="693" name="直線コネクタ 692"/>
        <xdr:cNvCxnSpPr/>
      </xdr:nvCxnSpPr>
      <xdr:spPr>
        <a:xfrm>
          <a:off x="13703300" y="16796779"/>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140996</xdr:rowOff>
    </xdr:from>
    <xdr:to>
      <xdr:col>71</xdr:col>
      <xdr:colOff>177800</xdr:colOff>
      <xdr:row>97</xdr:row>
      <xdr:rowOff>166129</xdr:rowOff>
    </xdr:to>
    <xdr:cxnSp macro="">
      <xdr:nvCxnSpPr>
        <xdr:cNvPr id="696" name="直線コネクタ 695"/>
        <xdr:cNvCxnSpPr/>
      </xdr:nvCxnSpPr>
      <xdr:spPr>
        <a:xfrm>
          <a:off x="12814300" y="16771646"/>
          <a:ext cx="889000" cy="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145492</xdr:rowOff>
    </xdr:from>
    <xdr:to>
      <xdr:col>85</xdr:col>
      <xdr:colOff>177800</xdr:colOff>
      <xdr:row>98</xdr:row>
      <xdr:rowOff>75642</xdr:rowOff>
    </xdr:to>
    <xdr:sp macro="" textlink="">
      <xdr:nvSpPr>
        <xdr:cNvPr id="706" name="楕円 705"/>
        <xdr:cNvSpPr/>
      </xdr:nvSpPr>
      <xdr:spPr>
        <a:xfrm>
          <a:off x="16268700" y="167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123919</xdr:rowOff>
    </xdr:from>
    <xdr:ext cx="534377" cy="259045"/>
    <xdr:sp macro="" textlink="">
      <xdr:nvSpPr>
        <xdr:cNvPr id="707" name="公債費該当値テキスト"/>
        <xdr:cNvSpPr txBox="1"/>
      </xdr:nvSpPr>
      <xdr:spPr>
        <a:xfrm>
          <a:off x="16370300" y="1675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112344</xdr:rowOff>
    </xdr:from>
    <xdr:to>
      <xdr:col>81</xdr:col>
      <xdr:colOff>101600</xdr:colOff>
      <xdr:row>98</xdr:row>
      <xdr:rowOff>42494</xdr:rowOff>
    </xdr:to>
    <xdr:sp macro="" textlink="">
      <xdr:nvSpPr>
        <xdr:cNvPr id="708" name="楕円 707"/>
        <xdr:cNvSpPr/>
      </xdr:nvSpPr>
      <xdr:spPr>
        <a:xfrm>
          <a:off x="15430500" y="167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33621</xdr:rowOff>
    </xdr:from>
    <xdr:ext cx="534377" cy="259045"/>
    <xdr:sp macro="" textlink="">
      <xdr:nvSpPr>
        <xdr:cNvPr id="709" name="テキスト ボックス 708"/>
        <xdr:cNvSpPr txBox="1"/>
      </xdr:nvSpPr>
      <xdr:spPr>
        <a:xfrm>
          <a:off x="15214111" y="1683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125146</xdr:rowOff>
    </xdr:from>
    <xdr:to>
      <xdr:col>76</xdr:col>
      <xdr:colOff>165100</xdr:colOff>
      <xdr:row>98</xdr:row>
      <xdr:rowOff>55296</xdr:rowOff>
    </xdr:to>
    <xdr:sp macro="" textlink="">
      <xdr:nvSpPr>
        <xdr:cNvPr id="710" name="楕円 709"/>
        <xdr:cNvSpPr/>
      </xdr:nvSpPr>
      <xdr:spPr>
        <a:xfrm>
          <a:off x="14541500" y="1675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46423</xdr:rowOff>
    </xdr:from>
    <xdr:ext cx="534377" cy="259045"/>
    <xdr:sp macro="" textlink="">
      <xdr:nvSpPr>
        <xdr:cNvPr id="711" name="テキスト ボックス 710"/>
        <xdr:cNvSpPr txBox="1"/>
      </xdr:nvSpPr>
      <xdr:spPr>
        <a:xfrm>
          <a:off x="14325111" y="1684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115329</xdr:rowOff>
    </xdr:from>
    <xdr:to>
      <xdr:col>72</xdr:col>
      <xdr:colOff>38100</xdr:colOff>
      <xdr:row>98</xdr:row>
      <xdr:rowOff>45479</xdr:rowOff>
    </xdr:to>
    <xdr:sp macro="" textlink="">
      <xdr:nvSpPr>
        <xdr:cNvPr id="712" name="楕円 711"/>
        <xdr:cNvSpPr/>
      </xdr:nvSpPr>
      <xdr:spPr>
        <a:xfrm>
          <a:off x="13652500" y="167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36606</xdr:rowOff>
    </xdr:from>
    <xdr:ext cx="534377" cy="259045"/>
    <xdr:sp macro="" textlink="">
      <xdr:nvSpPr>
        <xdr:cNvPr id="713" name="テキスト ボックス 712"/>
        <xdr:cNvSpPr txBox="1"/>
      </xdr:nvSpPr>
      <xdr:spPr>
        <a:xfrm>
          <a:off x="13436111" y="1683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90196</xdr:rowOff>
    </xdr:from>
    <xdr:to>
      <xdr:col>67</xdr:col>
      <xdr:colOff>101600</xdr:colOff>
      <xdr:row>98</xdr:row>
      <xdr:rowOff>20346</xdr:rowOff>
    </xdr:to>
    <xdr:sp macro="" textlink="">
      <xdr:nvSpPr>
        <xdr:cNvPr id="714" name="楕円 713"/>
        <xdr:cNvSpPr/>
      </xdr:nvSpPr>
      <xdr:spPr>
        <a:xfrm>
          <a:off x="12763500" y="167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11473</xdr:rowOff>
    </xdr:from>
    <xdr:ext cx="534377" cy="259045"/>
    <xdr:sp macro="" textlink="">
      <xdr:nvSpPr>
        <xdr:cNvPr id="715" name="テキスト ボックス 714"/>
        <xdr:cNvSpPr txBox="1"/>
      </xdr:nvSpPr>
      <xdr:spPr>
        <a:xfrm>
          <a:off x="12547111" y="168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教育費は小・中学校における空調設置工事等における事業費の支出が増加したことで住民一人当たりのコストが対前年度</a:t>
          </a:r>
          <a:r>
            <a:rPr kumimoji="1" lang="en-US" altLang="ja-JP" sz="1300">
              <a:latin typeface="ＭＳ Ｐゴシック" panose="020B0600070205080204" pitchFamily="50" charset="-128"/>
              <a:ea typeface="ＭＳ Ｐゴシック" panose="020B0600070205080204" pitchFamily="50" charset="-128"/>
            </a:rPr>
            <a:t>+24,018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北海道滝川市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財政調整基金残高は、適切な財源の確保と歳出の精査により積み立てを行うことができたことから、前年度から増加している。</a:t>
          </a:r>
        </a:p>
        <a:p>
          <a:r>
            <a:rPr kumimoji="1" lang="ja-JP" altLang="en-US" sz="1300">
              <a:latin typeface="ＭＳ ゴシック" pitchFamily="49" charset="-128"/>
              <a:ea typeface="ＭＳ ゴシック" pitchFamily="49" charset="-128"/>
            </a:rPr>
            <a:t>実質収支額が対前年比</a:t>
          </a:r>
          <a:r>
            <a:rPr kumimoji="1" lang="en-US" altLang="ja-JP" sz="1300">
              <a:latin typeface="ＭＳ ゴシック" pitchFamily="49" charset="-128"/>
              <a:ea typeface="ＭＳ ゴシック" pitchFamily="49" charset="-128"/>
            </a:rPr>
            <a:t>0.36</a:t>
          </a:r>
          <a:r>
            <a:rPr kumimoji="1" lang="ja-JP" altLang="en-US" sz="1300">
              <a:latin typeface="ＭＳ ゴシック" pitchFamily="49" charset="-128"/>
              <a:ea typeface="ＭＳ ゴシック" pitchFamily="49" charset="-128"/>
            </a:rPr>
            <a:t>ポイントの減、実質単年度収支が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ポイントの増となっており実質収支額は継続的に黒字を確保している。</a:t>
          </a:r>
        </a:p>
        <a:p>
          <a:r>
            <a:rPr kumimoji="1" lang="ja-JP" altLang="en-US" sz="1300">
              <a:latin typeface="ＭＳ ゴシック" pitchFamily="49" charset="-128"/>
              <a:ea typeface="ＭＳ ゴシック" pitchFamily="49" charset="-128"/>
            </a:rPr>
            <a:t>今後も事務事業の見直し、歳入確保を推進して健全な財政運営に努めていく。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北海道滝川市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以降、全会計で黒字が続いており、連結実質赤字比率は発生していない。病院事業会計では、令和２年度に赤字となったものの、医師や看護師等医療スタッフの確保、病床稼働率の向上など、経営改善に向けた取組を強化したことにより、令和３年度以降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145" zoomScaleNormal="14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25445011</v>
      </c>
      <c r="BO4" s="449"/>
      <c r="BP4" s="449"/>
      <c r="BQ4" s="449"/>
      <c r="BR4" s="449"/>
      <c r="BS4" s="449"/>
      <c r="BT4" s="449"/>
      <c r="BU4" s="450"/>
      <c r="BV4" s="448">
        <v>23854880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v>
      </c>
      <c r="CU4" s="589"/>
      <c r="CV4" s="589"/>
      <c r="CW4" s="589"/>
      <c r="CX4" s="589"/>
      <c r="CY4" s="589"/>
      <c r="CZ4" s="589"/>
      <c r="DA4" s="590"/>
      <c r="DB4" s="588">
        <v>8.4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24380705</v>
      </c>
      <c r="BO5" s="420"/>
      <c r="BP5" s="420"/>
      <c r="BQ5" s="420"/>
      <c r="BR5" s="420"/>
      <c r="BS5" s="420"/>
      <c r="BT5" s="420"/>
      <c r="BU5" s="421"/>
      <c r="BV5" s="419">
        <v>22835910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90.4</v>
      </c>
      <c r="CU5" s="417"/>
      <c r="CV5" s="417"/>
      <c r="CW5" s="417"/>
      <c r="CX5" s="417"/>
      <c r="CY5" s="417"/>
      <c r="CZ5" s="417"/>
      <c r="DA5" s="418"/>
      <c r="DB5" s="416">
        <v>90</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1064306</v>
      </c>
      <c r="BO6" s="420"/>
      <c r="BP6" s="420"/>
      <c r="BQ6" s="420"/>
      <c r="BR6" s="420"/>
      <c r="BS6" s="420"/>
      <c r="BT6" s="420"/>
      <c r="BU6" s="421"/>
      <c r="BV6" s="419">
        <v>1018970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90.6</v>
      </c>
      <c r="CU6" s="563"/>
      <c r="CV6" s="563"/>
      <c r="CW6" s="563"/>
      <c r="CX6" s="563"/>
      <c r="CY6" s="563"/>
      <c r="CZ6" s="563"/>
      <c r="DA6" s="564"/>
      <c r="DB6" s="562">
        <v>90.5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85852</v>
      </c>
      <c r="BO7" s="420"/>
      <c r="BP7" s="420"/>
      <c r="BQ7" s="420"/>
      <c r="BR7" s="420"/>
      <c r="BS7" s="420"/>
      <c r="BT7" s="420"/>
      <c r="BU7" s="421"/>
      <c r="BV7" s="419">
        <v>10969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12209946</v>
      </c>
      <c r="CU7" s="420"/>
      <c r="CV7" s="420"/>
      <c r="CW7" s="420"/>
      <c r="CX7" s="420"/>
      <c r="CY7" s="420"/>
      <c r="CZ7" s="420"/>
      <c r="DA7" s="421"/>
      <c r="DB7" s="419">
        <v>12042096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978454</v>
      </c>
      <c r="BO8" s="420"/>
      <c r="BP8" s="420"/>
      <c r="BQ8" s="420"/>
      <c r="BR8" s="420"/>
      <c r="BS8" s="420"/>
      <c r="BT8" s="420"/>
      <c r="BU8" s="421"/>
      <c r="BV8" s="419">
        <v>1008001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0.39</v>
      </c>
      <c r="CU8" s="523"/>
      <c r="CV8" s="523"/>
      <c r="CW8" s="523"/>
      <c r="CX8" s="523"/>
      <c r="CY8" s="523"/>
      <c r="CZ8" s="523"/>
      <c r="DA8" s="524"/>
      <c r="DB8" s="522">
        <v>0.39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39490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-29547</v>
      </c>
      <c r="BO9" s="420"/>
      <c r="BP9" s="420"/>
      <c r="BQ9" s="420"/>
      <c r="BR9" s="420"/>
      <c r="BS9" s="420"/>
      <c r="BT9" s="420"/>
      <c r="BU9" s="421"/>
      <c r="BV9" s="419">
        <v>-259495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9.1</v>
      </c>
      <c r="CU9" s="417"/>
      <c r="CV9" s="417"/>
      <c r="CW9" s="417"/>
      <c r="CX9" s="417"/>
      <c r="CY9" s="417"/>
      <c r="CZ9" s="417"/>
      <c r="DA9" s="418"/>
      <c r="DB9" s="416">
        <v>9.8000000000000007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41192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587866</v>
      </c>
      <c r="BO10" s="420"/>
      <c r="BP10" s="420"/>
      <c r="BQ10" s="420"/>
      <c r="BR10" s="420"/>
      <c r="BS10" s="420"/>
      <c r="BT10" s="420"/>
      <c r="BU10" s="421"/>
      <c r="BV10" s="419">
        <v>448565</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36515</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36373</v>
      </c>
      <c r="S13" s="507"/>
      <c r="T13" s="507"/>
      <c r="U13" s="507"/>
      <c r="V13" s="508"/>
      <c r="W13" s="509" t="s">
        <v>130</v>
      </c>
      <c r="X13" s="405"/>
      <c r="Y13" s="405"/>
      <c r="Z13" s="405"/>
      <c r="AA13" s="405"/>
      <c r="AB13" s="406"/>
      <c r="AC13" s="372">
        <v>823</v>
      </c>
      <c r="AD13" s="373"/>
      <c r="AE13" s="373"/>
      <c r="AF13" s="373"/>
      <c r="AG13" s="374"/>
      <c r="AH13" s="372">
        <v>926</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558319</v>
      </c>
      <c r="BO13" s="420"/>
      <c r="BP13" s="420"/>
      <c r="BQ13" s="420"/>
      <c r="BR13" s="420"/>
      <c r="BS13" s="420"/>
      <c r="BT13" s="420"/>
      <c r="BU13" s="421"/>
      <c r="BV13" s="419">
        <v>189070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6.5</v>
      </c>
      <c r="CU13" s="417"/>
      <c r="CV13" s="417"/>
      <c r="CW13" s="417"/>
      <c r="CX13" s="417"/>
      <c r="CY13" s="417"/>
      <c r="CZ13" s="417"/>
      <c r="DA13" s="418"/>
      <c r="DB13" s="416">
        <v>6.8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37309</v>
      </c>
      <c r="S14" s="507"/>
      <c r="T14" s="507"/>
      <c r="U14" s="507"/>
      <c r="V14" s="508"/>
      <c r="W14" s="510"/>
      <c r="X14" s="408"/>
      <c r="Y14" s="408"/>
      <c r="Z14" s="408"/>
      <c r="AA14" s="408"/>
      <c r="AB14" s="409"/>
      <c r="AC14" s="499">
        <v>4.7</v>
      </c>
      <c r="AD14" s="500"/>
      <c r="AE14" s="500"/>
      <c r="AF14" s="500"/>
      <c r="AG14" s="501"/>
      <c r="AH14" s="499">
        <v>5.0999999999999996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1.4</v>
      </c>
      <c r="CU14" s="517"/>
      <c r="CV14" s="517"/>
      <c r="CW14" s="517"/>
      <c r="CX14" s="517"/>
      <c r="CY14" s="517"/>
      <c r="CZ14" s="517"/>
      <c r="DA14" s="518"/>
      <c r="DB14" s="516">
        <v>18.2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37192</v>
      </c>
      <c r="S15" s="507"/>
      <c r="T15" s="507"/>
      <c r="U15" s="507"/>
      <c r="V15" s="508"/>
      <c r="W15" s="509" t="s">
        <v>137</v>
      </c>
      <c r="X15" s="405"/>
      <c r="Y15" s="405"/>
      <c r="Z15" s="405"/>
      <c r="AA15" s="405"/>
      <c r="AB15" s="406"/>
      <c r="AC15" s="372">
        <v>3119</v>
      </c>
      <c r="AD15" s="373"/>
      <c r="AE15" s="373"/>
      <c r="AF15" s="373"/>
      <c r="AG15" s="374"/>
      <c r="AH15" s="372">
        <v>3385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4298839</v>
      </c>
      <c r="BO15" s="449"/>
      <c r="BP15" s="449"/>
      <c r="BQ15" s="449"/>
      <c r="BR15" s="449"/>
      <c r="BS15" s="449"/>
      <c r="BT15" s="449"/>
      <c r="BU15" s="450"/>
      <c r="BV15" s="448">
        <v>4333333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17.8</v>
      </c>
      <c r="AD16" s="500"/>
      <c r="AE16" s="500"/>
      <c r="AF16" s="500"/>
      <c r="AG16" s="501"/>
      <c r="AH16" s="499">
        <v>18.7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11122716</v>
      </c>
      <c r="BO16" s="420"/>
      <c r="BP16" s="420"/>
      <c r="BQ16" s="420"/>
      <c r="BR16" s="420"/>
      <c r="BS16" s="420"/>
      <c r="BT16" s="420"/>
      <c r="BU16" s="421"/>
      <c r="BV16" s="419">
        <v>10922008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13571</v>
      </c>
      <c r="AD17" s="373"/>
      <c r="AE17" s="373"/>
      <c r="AF17" s="373"/>
      <c r="AG17" s="374"/>
      <c r="AH17" s="372">
        <v>13819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5341898</v>
      </c>
      <c r="BO17" s="420"/>
      <c r="BP17" s="420"/>
      <c r="BQ17" s="420"/>
      <c r="BR17" s="420"/>
      <c r="BS17" s="420"/>
      <c r="BT17" s="420"/>
      <c r="BU17" s="421"/>
      <c r="BV17" s="419">
        <v>5384286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115.9</v>
      </c>
      <c r="M18" s="472"/>
      <c r="N18" s="472"/>
      <c r="O18" s="472"/>
      <c r="P18" s="472"/>
      <c r="Q18" s="472"/>
      <c r="R18" s="473"/>
      <c r="S18" s="473"/>
      <c r="T18" s="473"/>
      <c r="U18" s="473"/>
      <c r="V18" s="474"/>
      <c r="W18" s="490"/>
      <c r="X18" s="491"/>
      <c r="Y18" s="491"/>
      <c r="Z18" s="491"/>
      <c r="AA18" s="491"/>
      <c r="AB18" s="515"/>
      <c r="AC18" s="389">
        <v>77.5</v>
      </c>
      <c r="AD18" s="390"/>
      <c r="AE18" s="390"/>
      <c r="AF18" s="390"/>
      <c r="AG18" s="475"/>
      <c r="AH18" s="389">
        <v>76.2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11372343</v>
      </c>
      <c r="BO18" s="420"/>
      <c r="BP18" s="420"/>
      <c r="BQ18" s="420"/>
      <c r="BR18" s="420"/>
      <c r="BS18" s="420"/>
      <c r="BT18" s="420"/>
      <c r="BU18" s="421"/>
      <c r="BV18" s="419">
        <v>11049864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341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15553948</v>
      </c>
      <c r="BO19" s="420"/>
      <c r="BP19" s="420"/>
      <c r="BQ19" s="420"/>
      <c r="BR19" s="420"/>
      <c r="BS19" s="420"/>
      <c r="BT19" s="420"/>
      <c r="BU19" s="421"/>
      <c r="BV19" s="419">
        <v>15772403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18688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15573426</v>
      </c>
      <c r="BO22" s="449"/>
      <c r="BP22" s="449"/>
      <c r="BQ22" s="449"/>
      <c r="BR22" s="449"/>
      <c r="BS22" s="449"/>
      <c r="BT22" s="449"/>
      <c r="BU22" s="450"/>
      <c r="BV22" s="448">
        <v>15708804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10606055</v>
      </c>
      <c r="BO23" s="420"/>
      <c r="BP23" s="420"/>
      <c r="BQ23" s="420"/>
      <c r="BR23" s="420"/>
      <c r="BS23" s="420"/>
      <c r="BT23" s="420"/>
      <c r="BU23" s="421"/>
      <c r="BV23" s="419">
        <v>10985579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9100</v>
      </c>
      <c r="R24" s="373"/>
      <c r="S24" s="373"/>
      <c r="T24" s="373"/>
      <c r="U24" s="373"/>
      <c r="V24" s="374"/>
      <c r="W24" s="462"/>
      <c r="X24" s="399"/>
      <c r="Y24" s="400"/>
      <c r="Z24" s="375" t="s">
        <v>162</v>
      </c>
      <c r="AA24" s="376"/>
      <c r="AB24" s="376"/>
      <c r="AC24" s="376"/>
      <c r="AD24" s="376"/>
      <c r="AE24" s="376"/>
      <c r="AF24" s="376"/>
      <c r="AG24" s="377"/>
      <c r="AH24" s="372">
        <v>268</v>
      </c>
      <c r="AI24" s="373"/>
      <c r="AJ24" s="373"/>
      <c r="AK24" s="373"/>
      <c r="AL24" s="374"/>
      <c r="AM24" s="372">
        <v>810432</v>
      </c>
      <c r="AN24" s="373"/>
      <c r="AO24" s="373"/>
      <c r="AP24" s="373"/>
      <c r="AQ24" s="373"/>
      <c r="AR24" s="374"/>
      <c r="AS24" s="372">
        <v>3024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10167154</v>
      </c>
      <c r="BO24" s="420"/>
      <c r="BP24" s="420"/>
      <c r="BQ24" s="420"/>
      <c r="BR24" s="420"/>
      <c r="BS24" s="420"/>
      <c r="BT24" s="420"/>
      <c r="BU24" s="421"/>
      <c r="BV24" s="419">
        <v>9785562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7250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547925</v>
      </c>
      <c r="BO25" s="449"/>
      <c r="BP25" s="449"/>
      <c r="BQ25" s="449"/>
      <c r="BR25" s="449"/>
      <c r="BS25" s="449"/>
      <c r="BT25" s="449"/>
      <c r="BU25" s="450"/>
      <c r="BV25" s="448">
        <v>950677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6350</v>
      </c>
      <c r="R26" s="373"/>
      <c r="S26" s="373"/>
      <c r="T26" s="373"/>
      <c r="U26" s="373"/>
      <c r="V26" s="374"/>
      <c r="W26" s="462"/>
      <c r="X26" s="399"/>
      <c r="Y26" s="400"/>
      <c r="Z26" s="375" t="s">
        <v>168</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4300</v>
      </c>
      <c r="R27" s="373"/>
      <c r="S27" s="373"/>
      <c r="T27" s="373"/>
      <c r="U27" s="373"/>
      <c r="V27" s="374"/>
      <c r="W27" s="462"/>
      <c r="X27" s="399"/>
      <c r="Y27" s="400"/>
      <c r="Z27" s="375" t="s">
        <v>171</v>
      </c>
      <c r="AA27" s="376"/>
      <c r="AB27" s="376"/>
      <c r="AC27" s="376"/>
      <c r="AD27" s="376"/>
      <c r="AE27" s="376"/>
      <c r="AF27" s="376"/>
      <c r="AG27" s="377"/>
      <c r="AH27" s="372">
        <v>68</v>
      </c>
      <c r="AI27" s="373"/>
      <c r="AJ27" s="373"/>
      <c r="AK27" s="373"/>
      <c r="AL27" s="374"/>
      <c r="AM27" s="372">
        <v>262536</v>
      </c>
      <c r="AN27" s="373"/>
      <c r="AO27" s="373"/>
      <c r="AP27" s="373"/>
      <c r="AQ27" s="373"/>
      <c r="AR27" s="374"/>
      <c r="AS27" s="372">
        <v>3861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3600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2400014</v>
      </c>
      <c r="BO28" s="449"/>
      <c r="BP28" s="449"/>
      <c r="BQ28" s="449"/>
      <c r="BR28" s="449"/>
      <c r="BS28" s="449"/>
      <c r="BT28" s="449"/>
      <c r="BU28" s="450"/>
      <c r="BV28" s="448">
        <v>1812148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14</v>
      </c>
      <c r="M29" s="373"/>
      <c r="N29" s="373"/>
      <c r="O29" s="373"/>
      <c r="P29" s="374"/>
      <c r="Q29" s="372">
        <v>3300</v>
      </c>
      <c r="R29" s="373"/>
      <c r="S29" s="373"/>
      <c r="T29" s="373"/>
      <c r="U29" s="373"/>
      <c r="V29" s="374"/>
      <c r="W29" s="463"/>
      <c r="X29" s="464"/>
      <c r="Y29" s="465"/>
      <c r="Z29" s="375" t="s">
        <v>177</v>
      </c>
      <c r="AA29" s="376"/>
      <c r="AB29" s="376"/>
      <c r="AC29" s="376"/>
      <c r="AD29" s="376"/>
      <c r="AE29" s="376"/>
      <c r="AF29" s="376"/>
      <c r="AG29" s="377"/>
      <c r="AH29" s="372">
        <v>336</v>
      </c>
      <c r="AI29" s="373"/>
      <c r="AJ29" s="373"/>
      <c r="AK29" s="373"/>
      <c r="AL29" s="374"/>
      <c r="AM29" s="372">
        <v>1072968</v>
      </c>
      <c r="AN29" s="373"/>
      <c r="AO29" s="373"/>
      <c r="AP29" s="373"/>
      <c r="AQ29" s="373"/>
      <c r="AR29" s="374"/>
      <c r="AS29" s="372">
        <v>3193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277089</v>
      </c>
      <c r="BO29" s="420"/>
      <c r="BP29" s="420"/>
      <c r="BQ29" s="420"/>
      <c r="BR29" s="420"/>
      <c r="BS29" s="420"/>
      <c r="BT29" s="420"/>
      <c r="BU29" s="421"/>
      <c r="BV29" s="419">
        <v>239642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6133341</v>
      </c>
      <c r="BO30" s="454"/>
      <c r="BP30" s="454"/>
      <c r="BQ30" s="454"/>
      <c r="BR30" s="454"/>
      <c r="BS30" s="454"/>
      <c r="BT30" s="454"/>
      <c r="BU30" s="455"/>
      <c r="BV30" s="453">
        <v>5245589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滝川市下水道事業会計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空知教育センター組合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滝川ガス(株)</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公営住宅事業特別会計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滝川市病院事業会計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中空知衛生施設組合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滝川生涯学習振興会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中・北空知廃棄物処理広域連合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滝川振興公社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中空知広域市町村圏組合</v>
      </c>
      <c r="BZ37" s="368"/>
      <c r="CA37" s="368"/>
      <c r="CB37" s="368"/>
      <c r="CC37" s="368"/>
      <c r="CD37" s="368"/>
      <c r="CE37" s="368"/>
      <c r="CF37" s="368"/>
      <c r="CG37" s="368"/>
      <c r="CH37" s="368"/>
      <c r="CI37" s="368"/>
      <c r="CJ37" s="368"/>
      <c r="CK37" s="368"/>
      <c r="CL37" s="368"/>
      <c r="CM37" s="368"/>
      <c r="CN37" s="169"/>
      <c r="CO37" s="367">
        <f t="shared" si="3"/>
        <v>18</v>
      </c>
      <c r="CP37" s="367"/>
      <c r="CQ37" s="368" t="str">
        <f>IF('各会計、関係団体の財政状況及び健全化判断比率'!BS10="","",'各会計、関係団体の財政状況及び健全化判断比率'!BS10)</f>
        <v>アニム滝川</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滝川地区広域消防事務組合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中空知広域水道企業団</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石狩川流域下水道組合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NXVoGHXbaW5GEEkRGvxZJhkw1cWAz0Z5m6HfnwsgGTiXS/gCsHekburTJbgTEEkQAkjZH+DysQpaZJ3ha+7VQ==" saltValue="mx0Y0uA6NFkkhunxTNxUo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530</v>
      </c>
      <c r="D34" s="1151"/>
      <c r="E34" s="1152"/>
      <c r="F34" s="32">
        <v>6.39</v>
      </c>
      <c r="G34" s="33">
        <v>7.9</v>
      </c>
      <c r="H34" s="33">
        <v>9.14</v>
      </c>
      <c r="I34" s="33">
        <v>9.83</v>
      </c>
      <c r="J34" s="34">
        <v>10.9</v>
      </c>
      <c r="K34" s="22"/>
      <c r="L34" s="22"/>
      <c r="M34" s="22"/>
      <c r="N34" s="22"/>
      <c r="O34" s="22"/>
      <c r="P34" s="22"/>
    </row>
    <row r="35" spans="1:16" ht="39" customHeight="1" x14ac:dyDescent="0.15">
      <c r="A35" s="22"/>
      <c r="B35" s="35"/>
      <c r="C35" s="1145" t="s">
        <v>531</v>
      </c>
      <c r="D35" s="1146"/>
      <c r="E35" s="1147"/>
      <c r="F35" s="36">
        <v>8.14</v>
      </c>
      <c r="G35" s="37">
        <v>8.31</v>
      </c>
      <c r="H35" s="37">
        <v>9.69</v>
      </c>
      <c r="I35" s="37">
        <v>7.52</v>
      </c>
      <c r="J35" s="38">
        <v>7.28</v>
      </c>
      <c r="K35" s="22"/>
      <c r="L35" s="22"/>
      <c r="M35" s="22"/>
      <c r="N35" s="22"/>
      <c r="O35" s="22"/>
      <c r="P35" s="22"/>
    </row>
    <row r="36" spans="1:16" ht="39" customHeight="1" x14ac:dyDescent="0.15">
      <c r="A36" s="22"/>
      <c r="B36" s="35"/>
      <c r="C36" s="1145" t="s">
        <v>532</v>
      </c>
      <c r="D36" s="1146"/>
      <c r="E36" s="1147"/>
      <c r="F36" s="36">
        <v>2.94</v>
      </c>
      <c r="G36" s="37">
        <v>2.79</v>
      </c>
      <c r="H36" s="37">
        <v>4.16</v>
      </c>
      <c r="I36" s="37">
        <v>4.76</v>
      </c>
      <c r="J36" s="38">
        <v>2.21</v>
      </c>
      <c r="K36" s="22"/>
      <c r="L36" s="22"/>
      <c r="M36" s="22"/>
      <c r="N36" s="22"/>
      <c r="O36" s="22"/>
      <c r="P36" s="22"/>
    </row>
    <row r="37" spans="1:16" ht="39" customHeight="1" x14ac:dyDescent="0.15">
      <c r="A37" s="22"/>
      <c r="B37" s="35"/>
      <c r="C37" s="1145" t="s">
        <v>533</v>
      </c>
      <c r="D37" s="1146"/>
      <c r="E37" s="1147"/>
      <c r="F37" s="36">
        <v>0.72</v>
      </c>
      <c r="G37" s="37">
        <v>0.93</v>
      </c>
      <c r="H37" s="37">
        <v>0.87</v>
      </c>
      <c r="I37" s="37">
        <v>0.84</v>
      </c>
      <c r="J37" s="38">
        <v>0.73</v>
      </c>
      <c r="K37" s="22"/>
      <c r="L37" s="22"/>
      <c r="M37" s="22"/>
      <c r="N37" s="22"/>
      <c r="O37" s="22"/>
      <c r="P37" s="22"/>
    </row>
    <row r="38" spans="1:16" ht="39" customHeight="1" x14ac:dyDescent="0.15">
      <c r="A38" s="22"/>
      <c r="B38" s="35"/>
      <c r="C38" s="1145" t="s">
        <v>534</v>
      </c>
      <c r="D38" s="1146"/>
      <c r="E38" s="1147"/>
      <c r="F38" s="36" t="s">
        <v>535</v>
      </c>
      <c r="G38" s="37">
        <v>0</v>
      </c>
      <c r="H38" s="37">
        <v>6.84</v>
      </c>
      <c r="I38" s="37">
        <v>7.27</v>
      </c>
      <c r="J38" s="38">
        <v>0.51</v>
      </c>
      <c r="K38" s="22"/>
      <c r="L38" s="22"/>
      <c r="M38" s="22"/>
      <c r="N38" s="22"/>
      <c r="O38" s="22"/>
      <c r="P38" s="22"/>
    </row>
    <row r="39" spans="1:16" ht="39" customHeight="1" x14ac:dyDescent="0.15">
      <c r="A39" s="22"/>
      <c r="B39" s="35"/>
      <c r="C39" s="1145" t="s">
        <v>536</v>
      </c>
      <c r="D39" s="1146"/>
      <c r="E39" s="1147"/>
      <c r="F39" s="36">
        <v>0</v>
      </c>
      <c r="G39" s="37">
        <v>0</v>
      </c>
      <c r="H39" s="37">
        <v>0</v>
      </c>
      <c r="I39" s="37">
        <v>0.01</v>
      </c>
      <c r="J39" s="38">
        <v>0</v>
      </c>
      <c r="K39" s="22"/>
      <c r="L39" s="22"/>
      <c r="M39" s="22"/>
      <c r="N39" s="22"/>
      <c r="O39" s="22"/>
      <c r="P39" s="22"/>
    </row>
    <row r="40" spans="1:16" ht="39" customHeight="1" x14ac:dyDescent="0.15">
      <c r="A40" s="22"/>
      <c r="B40" s="35"/>
      <c r="C40" s="1145" t="s">
        <v>537</v>
      </c>
      <c r="D40" s="1146"/>
      <c r="E40" s="1147"/>
      <c r="F40" s="36">
        <v>0.44</v>
      </c>
      <c r="G40" s="37">
        <v>0.76</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v>
      </c>
      <c r="G43" s="42">
        <v>0</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jrHsp7kzOTkPe2YuwGEbXBc5+Xhk7M+iHr7nQy5J3p0/MZEs+fLOITHz3qcPRoWxUPzl9eQhrxnLVc7LXGNSw==" saltValue="MI0sKECfTZyADwz8lOFd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1939</v>
      </c>
      <c r="L45" s="60">
        <v>1839</v>
      </c>
      <c r="M45" s="60">
        <v>1775</v>
      </c>
      <c r="N45" s="60">
        <v>1778</v>
      </c>
      <c r="O45" s="61">
        <v>1640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744</v>
      </c>
      <c r="L48" s="64">
        <v>705</v>
      </c>
      <c r="M48" s="64">
        <v>691</v>
      </c>
      <c r="N48" s="64">
        <v>678</v>
      </c>
      <c r="O48" s="65">
        <v>688</v>
      </c>
      <c r="P48" s="48"/>
      <c r="Q48" s="48"/>
      <c r="R48" s="48"/>
      <c r="S48" s="48"/>
      <c r="T48" s="48"/>
      <c r="U48" s="48"/>
    </row>
    <row r="49" spans="1:21" ht="30.75" customHeight="1" x14ac:dyDescent="0.15">
      <c r="A49" s="48"/>
      <c r="B49" s="1178"/>
      <c r="C49" s="1179"/>
      <c r="D49" s="62"/>
      <c r="E49" s="1155" t="s">
        <v>14</v>
      </c>
      <c r="F49" s="1155"/>
      <c r="G49" s="1155"/>
      <c r="H49" s="1155"/>
      <c r="I49" s="1155"/>
      <c r="J49" s="1156"/>
      <c r="K49" s="63">
        <v>147</v>
      </c>
      <c r="L49" s="64">
        <v>176</v>
      </c>
      <c r="M49" s="64">
        <v>104</v>
      </c>
      <c r="N49" s="64">
        <v>163</v>
      </c>
      <c r="O49" s="65">
        <v>167</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1</v>
      </c>
      <c r="M50" s="64">
        <v>10</v>
      </c>
      <c r="N50" s="64">
        <v>11</v>
      </c>
      <c r="O50" s="65">
        <v>16</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1917</v>
      </c>
      <c r="L52" s="64">
        <v>1957</v>
      </c>
      <c r="M52" s="64">
        <v>1897</v>
      </c>
      <c r="N52" s="64">
        <v>1889</v>
      </c>
      <c r="O52" s="65">
        <v>1829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914</v>
      </c>
      <c r="L53" s="69">
        <v>764</v>
      </c>
      <c r="M53" s="69">
        <v>683</v>
      </c>
      <c r="N53" s="69">
        <v>741</v>
      </c>
      <c r="O53" s="70">
        <v>682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42vUeD4sBuGcKzNZrzkCPwEljIDmfI57swZvcW8TGioWd3PvKeVzD6XkUJmIfG5mz79s311HlltOG2miXf04Q==" saltValue="M/Ll7l71AytF5o5N0dd70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17814</v>
      </c>
      <c r="J41" s="344">
        <v>17650</v>
      </c>
      <c r="K41" s="344">
        <v>16667</v>
      </c>
      <c r="L41" s="344">
        <v>15709</v>
      </c>
      <c r="M41" s="345">
        <v>15573</v>
      </c>
    </row>
    <row r="42" spans="2:13" ht="27.75" customHeight="1" x14ac:dyDescent="0.15">
      <c r="B42" s="1186"/>
      <c r="C42" s="1187"/>
      <c r="D42" s="106"/>
      <c r="E42" s="1190" t="s">
        <v>32</v>
      </c>
      <c r="F42" s="1190"/>
      <c r="G42" s="1190"/>
      <c r="H42" s="1191"/>
      <c r="I42" s="346">
        <v>1</v>
      </c>
      <c r="J42" s="347">
        <v>38</v>
      </c>
      <c r="K42" s="347">
        <v>33</v>
      </c>
      <c r="L42" s="347">
        <v>43</v>
      </c>
      <c r="M42" s="348">
        <v>28</v>
      </c>
    </row>
    <row r="43" spans="2:13" ht="27.75" customHeight="1" x14ac:dyDescent="0.15">
      <c r="B43" s="1186"/>
      <c r="C43" s="1187"/>
      <c r="D43" s="106"/>
      <c r="E43" s="1190" t="s">
        <v>33</v>
      </c>
      <c r="F43" s="1190"/>
      <c r="G43" s="1190"/>
      <c r="H43" s="1191"/>
      <c r="I43" s="346">
        <v>9042</v>
      </c>
      <c r="J43" s="347">
        <v>8751</v>
      </c>
      <c r="K43" s="347">
        <v>8331</v>
      </c>
      <c r="L43" s="347">
        <v>7972</v>
      </c>
      <c r="M43" s="348">
        <v>7566</v>
      </c>
    </row>
    <row r="44" spans="2:13" ht="27.75" customHeight="1" x14ac:dyDescent="0.15">
      <c r="B44" s="1186"/>
      <c r="C44" s="1187"/>
      <c r="D44" s="106"/>
      <c r="E44" s="1190" t="s">
        <v>34</v>
      </c>
      <c r="F44" s="1190"/>
      <c r="G44" s="1190"/>
      <c r="H44" s="1191"/>
      <c r="I44" s="346">
        <v>2042</v>
      </c>
      <c r="J44" s="347">
        <v>1884</v>
      </c>
      <c r="K44" s="347">
        <v>1790</v>
      </c>
      <c r="L44" s="347">
        <v>1592</v>
      </c>
      <c r="M44" s="348">
        <v>1491</v>
      </c>
    </row>
    <row r="45" spans="2:13" ht="27.75" customHeight="1" x14ac:dyDescent="0.15">
      <c r="B45" s="1186"/>
      <c r="C45" s="1187"/>
      <c r="D45" s="106"/>
      <c r="E45" s="1190" t="s">
        <v>35</v>
      </c>
      <c r="F45" s="1190"/>
      <c r="G45" s="1190"/>
      <c r="H45" s="1191"/>
      <c r="I45" s="346">
        <v>1241</v>
      </c>
      <c r="J45" s="347">
        <v>1040</v>
      </c>
      <c r="K45" s="347">
        <v>1008</v>
      </c>
      <c r="L45" s="347">
        <v>1044</v>
      </c>
      <c r="M45" s="348">
        <v>1142</v>
      </c>
    </row>
    <row r="46" spans="2:13" ht="27.75" customHeight="1" x14ac:dyDescent="0.15">
      <c r="B46" s="1186"/>
      <c r="C46" s="1187"/>
      <c r="D46" s="107"/>
      <c r="E46" s="1190" t="s">
        <v>36</v>
      </c>
      <c r="F46" s="1190"/>
      <c r="G46" s="1190"/>
      <c r="H46" s="1191"/>
      <c r="I46" s="346">
        <v>656</v>
      </c>
      <c r="J46" s="347">
        <v>646</v>
      </c>
      <c r="K46" s="347">
        <v>636</v>
      </c>
      <c r="L46" s="347">
        <v>626</v>
      </c>
      <c r="M46" s="348">
        <v>600</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3971</v>
      </c>
      <c r="J50" s="347">
        <v>5945</v>
      </c>
      <c r="K50" s="347">
        <v>7187</v>
      </c>
      <c r="L50" s="347">
        <v>7856</v>
      </c>
      <c r="M50" s="348">
        <v>9743</v>
      </c>
    </row>
    <row r="51" spans="2:13" ht="27.75" customHeight="1" x14ac:dyDescent="0.15">
      <c r="B51" s="1186"/>
      <c r="C51" s="1187"/>
      <c r="D51" s="106"/>
      <c r="E51" s="1190" t="s">
        <v>42</v>
      </c>
      <c r="F51" s="1190"/>
      <c r="G51" s="1190"/>
      <c r="H51" s="1191"/>
      <c r="I51" s="346">
        <v>3484</v>
      </c>
      <c r="J51" s="347">
        <v>3378</v>
      </c>
      <c r="K51" s="347">
        <v>3140</v>
      </c>
      <c r="L51" s="347">
        <v>3087</v>
      </c>
      <c r="M51" s="348">
        <v>3152</v>
      </c>
    </row>
    <row r="52" spans="2:13" ht="27.75" customHeight="1" x14ac:dyDescent="0.15">
      <c r="B52" s="1188"/>
      <c r="C52" s="1189"/>
      <c r="D52" s="106"/>
      <c r="E52" s="1190" t="s">
        <v>43</v>
      </c>
      <c r="F52" s="1190"/>
      <c r="G52" s="1190"/>
      <c r="H52" s="1191"/>
      <c r="I52" s="346">
        <v>16434</v>
      </c>
      <c r="J52" s="347">
        <v>15702</v>
      </c>
      <c r="K52" s="347">
        <v>14742</v>
      </c>
      <c r="L52" s="347">
        <v>14103</v>
      </c>
      <c r="M52" s="348">
        <v>13348</v>
      </c>
    </row>
    <row r="53" spans="2:13" ht="27.75" customHeight="1" thickBot="1" x14ac:dyDescent="0.2">
      <c r="B53" s="1192" t="s">
        <v>19</v>
      </c>
      <c r="C53" s="1193"/>
      <c r="D53" s="110"/>
      <c r="E53" s="1194" t="s">
        <v>44</v>
      </c>
      <c r="F53" s="1194"/>
      <c r="G53" s="1194"/>
      <c r="H53" s="1195"/>
      <c r="I53" s="349">
        <v>6908</v>
      </c>
      <c r="J53" s="350">
        <v>4983</v>
      </c>
      <c r="K53" s="350">
        <v>3396</v>
      </c>
      <c r="L53" s="350">
        <v>1941</v>
      </c>
      <c r="M53" s="351">
        <v>157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oRpB2JRvFTDoKrEeNOtKu+ul0JXz3gOllviZiyDYAf+AYg8zXmTjZlHH9kREg9cEbc+pHlHe9VpQp+nx8GLnw==" saltValue="Y8LN/QHpozNK7mFQZzlJ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1364</v>
      </c>
      <c r="G55" s="352">
        <v>1812</v>
      </c>
      <c r="H55" s="353">
        <v>2400</v>
      </c>
    </row>
    <row r="56" spans="2:8" ht="52.5" customHeight="1" x14ac:dyDescent="0.15">
      <c r="B56" s="122"/>
      <c r="C56" s="1213" t="s">
        <v>47</v>
      </c>
      <c r="D56" s="1213"/>
      <c r="E56" s="1214"/>
      <c r="F56" s="354">
        <v>193</v>
      </c>
      <c r="G56" s="354">
        <v>240</v>
      </c>
      <c r="H56" s="355">
        <v>277</v>
      </c>
    </row>
    <row r="57" spans="2:8" ht="53.25" customHeight="1" x14ac:dyDescent="0.15">
      <c r="B57" s="122"/>
      <c r="C57" s="1215" t="s">
        <v>48</v>
      </c>
      <c r="D57" s="1215"/>
      <c r="E57" s="1216"/>
      <c r="F57" s="356">
        <v>5063</v>
      </c>
      <c r="G57" s="356">
        <v>5246</v>
      </c>
      <c r="H57" s="357">
        <v>6133</v>
      </c>
    </row>
    <row r="58" spans="2:8" ht="45.75" customHeight="1" x14ac:dyDescent="0.15">
      <c r="B58" s="123"/>
      <c r="C58" s="1203" t="s">
        <v>574</v>
      </c>
      <c r="D58" s="1204"/>
      <c r="E58" s="1205"/>
      <c r="F58" s="358">
        <v>2835</v>
      </c>
      <c r="G58" s="358">
        <v>2989</v>
      </c>
      <c r="H58" s="359">
        <v>3716</v>
      </c>
    </row>
    <row r="59" spans="2:8" ht="45.75" customHeight="1" x14ac:dyDescent="0.15">
      <c r="B59" s="123"/>
      <c r="C59" s="1203" t="s">
        <v>575</v>
      </c>
      <c r="D59" s="1204"/>
      <c r="E59" s="1205"/>
      <c r="F59" s="358">
        <v>1459</v>
      </c>
      <c r="G59" s="358">
        <v>1459</v>
      </c>
      <c r="H59" s="359">
        <v>1634</v>
      </c>
    </row>
    <row r="60" spans="2:8" ht="45.75" customHeight="1" x14ac:dyDescent="0.15">
      <c r="B60" s="123"/>
      <c r="C60" s="1203" t="s">
        <v>576</v>
      </c>
      <c r="D60" s="1204"/>
      <c r="E60" s="1205"/>
      <c r="F60" s="358">
        <v>403</v>
      </c>
      <c r="G60" s="358">
        <v>429</v>
      </c>
      <c r="H60" s="359">
        <v>404</v>
      </c>
    </row>
    <row r="61" spans="2:8" ht="45.75" customHeight="1" x14ac:dyDescent="0.15">
      <c r="B61" s="123"/>
      <c r="C61" s="1203" t="s">
        <v>577</v>
      </c>
      <c r="D61" s="1204"/>
      <c r="E61" s="1205"/>
      <c r="F61" s="358">
        <v>170</v>
      </c>
      <c r="G61" s="358">
        <v>170</v>
      </c>
      <c r="H61" s="359">
        <v>171</v>
      </c>
    </row>
    <row r="62" spans="2:8" ht="45.75" customHeight="1" thickBot="1" x14ac:dyDescent="0.2">
      <c r="B62" s="124"/>
      <c r="C62" s="1206" t="s">
        <v>578</v>
      </c>
      <c r="D62" s="1207"/>
      <c r="E62" s="1208"/>
      <c r="F62" s="360">
        <v>40</v>
      </c>
      <c r="G62" s="360">
        <v>51</v>
      </c>
      <c r="H62" s="361">
        <v>64</v>
      </c>
    </row>
    <row r="63" spans="2:8" ht="52.5" customHeight="1" thickBot="1" x14ac:dyDescent="0.2">
      <c r="B63" s="125"/>
      <c r="C63" s="1209" t="s">
        <v>49</v>
      </c>
      <c r="D63" s="1209"/>
      <c r="E63" s="1210"/>
      <c r="F63" s="362">
        <v>6619</v>
      </c>
      <c r="G63" s="362">
        <v>7297</v>
      </c>
      <c r="H63" s="363">
        <v>8810</v>
      </c>
    </row>
    <row r="64" spans="2:8" x14ac:dyDescent="0.15"/>
  </sheetData>
  <sheetProtection algorithmName="SHA-512" hashValue="xbDdPa1WYxp5QrPSWL/jq2NuhsrDjTDbC/3pWYsVfWkaG+gIH7zvpI24QsW8ZnlxBohkAtaVmW+Tx7f8Cpd6nw==" saltValue="jqYRDVxgSiI13SY9DCCW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30199</v>
      </c>
      <c r="E3" s="144"/>
      <c r="F3" s="145">
        <v>84962</v>
      </c>
      <c r="G3" s="146"/>
      <c r="H3" s="147"/>
    </row>
    <row r="4" spans="1:8" x14ac:dyDescent="0.15">
      <c r="A4" s="148"/>
      <c r="B4" s="149"/>
      <c r="C4" s="150"/>
      <c r="D4" s="151">
        <v>12728</v>
      </c>
      <c r="E4" s="152"/>
      <c r="F4" s="153">
        <v>42793</v>
      </c>
      <c r="G4" s="154"/>
      <c r="H4" s="155"/>
    </row>
    <row r="5" spans="1:8" x14ac:dyDescent="0.15">
      <c r="A5" s="136" t="s">
        <v>519</v>
      </c>
      <c r="B5" s="141"/>
      <c r="C5" s="142"/>
      <c r="D5" s="143">
        <v>46860</v>
      </c>
      <c r="E5" s="144"/>
      <c r="F5" s="145">
        <v>71279</v>
      </c>
      <c r="G5" s="146"/>
      <c r="H5" s="147"/>
    </row>
    <row r="6" spans="1:8" x14ac:dyDescent="0.15">
      <c r="A6" s="148"/>
      <c r="B6" s="149"/>
      <c r="C6" s="150"/>
      <c r="D6" s="151">
        <v>31966</v>
      </c>
      <c r="E6" s="152"/>
      <c r="F6" s="153">
        <v>36731</v>
      </c>
      <c r="G6" s="154"/>
      <c r="H6" s="155"/>
    </row>
    <row r="7" spans="1:8" x14ac:dyDescent="0.15">
      <c r="A7" s="136" t="s">
        <v>520</v>
      </c>
      <c r="B7" s="141"/>
      <c r="C7" s="142"/>
      <c r="D7" s="143">
        <v>25248</v>
      </c>
      <c r="E7" s="144"/>
      <c r="F7" s="145">
        <v>74994</v>
      </c>
      <c r="G7" s="146"/>
      <c r="H7" s="147"/>
    </row>
    <row r="8" spans="1:8" x14ac:dyDescent="0.15">
      <c r="A8" s="148"/>
      <c r="B8" s="149"/>
      <c r="C8" s="150"/>
      <c r="D8" s="151">
        <v>9496</v>
      </c>
      <c r="E8" s="152"/>
      <c r="F8" s="153">
        <v>36188</v>
      </c>
      <c r="G8" s="154"/>
      <c r="H8" s="155"/>
    </row>
    <row r="9" spans="1:8" x14ac:dyDescent="0.15">
      <c r="A9" s="136" t="s">
        <v>521</v>
      </c>
      <c r="B9" s="141"/>
      <c r="C9" s="142"/>
      <c r="D9" s="143">
        <v>33349</v>
      </c>
      <c r="E9" s="144"/>
      <c r="F9" s="145">
        <v>71849</v>
      </c>
      <c r="G9" s="146"/>
      <c r="H9" s="147"/>
    </row>
    <row r="10" spans="1:8" x14ac:dyDescent="0.15">
      <c r="A10" s="148"/>
      <c r="B10" s="149"/>
      <c r="C10" s="150"/>
      <c r="D10" s="151">
        <v>15143</v>
      </c>
      <c r="E10" s="152"/>
      <c r="F10" s="153">
        <v>36144</v>
      </c>
      <c r="G10" s="154"/>
      <c r="H10" s="155"/>
    </row>
    <row r="11" spans="1:8" x14ac:dyDescent="0.15">
      <c r="A11" s="136" t="s">
        <v>522</v>
      </c>
      <c r="B11" s="141"/>
      <c r="C11" s="142"/>
      <c r="D11" s="143">
        <v>60350</v>
      </c>
      <c r="E11" s="144"/>
      <c r="F11" s="145">
        <v>82962</v>
      </c>
      <c r="G11" s="146"/>
      <c r="H11" s="147"/>
    </row>
    <row r="12" spans="1:8" x14ac:dyDescent="0.15">
      <c r="A12" s="148"/>
      <c r="B12" s="149"/>
      <c r="C12" s="156"/>
      <c r="D12" s="151">
        <v>14948</v>
      </c>
      <c r="E12" s="152"/>
      <c r="F12" s="153">
        <v>42835</v>
      </c>
      <c r="G12" s="154"/>
      <c r="H12" s="155"/>
    </row>
    <row r="13" spans="1:8" x14ac:dyDescent="0.15">
      <c r="A13" s="136"/>
      <c r="B13" s="141"/>
      <c r="C13" s="157"/>
      <c r="D13" s="158">
        <v>39201</v>
      </c>
      <c r="E13" s="159"/>
      <c r="F13" s="160">
        <v>77209</v>
      </c>
      <c r="G13" s="161"/>
      <c r="H13" s="147"/>
    </row>
    <row r="14" spans="1:8" x14ac:dyDescent="0.15">
      <c r="A14" s="148"/>
      <c r="B14" s="149"/>
      <c r="C14" s="150"/>
      <c r="D14" s="151">
        <v>16856</v>
      </c>
      <c r="E14" s="152"/>
      <c r="F14" s="153">
        <v>38938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8.8699999999999992</v>
      </c>
      <c r="C19" s="162">
        <f>ROUND(VALUE(SUBSTITUTE(実質収支比率等に係る経年分析!G$48,"▲","-")),2)</f>
        <v>9.24</v>
      </c>
      <c r="D19" s="162">
        <f>ROUND(VALUE(SUBSTITUTE(実質収支比率等に係る経年分析!H$48,"▲","-")),2)</f>
        <v>10.57</v>
      </c>
      <c r="E19" s="162">
        <f>ROUND(VALUE(SUBSTITUTE(実質収支比率等に係る経年分析!I$48,"▲","-")),2)</f>
        <v>8.3699999999999992</v>
      </c>
      <c r="F19" s="162">
        <f>ROUND(VALUE(SUBSTITUTE(実質収支比率等に係る経年分析!J$48,"▲","-")),2)</f>
        <v>8.01</v>
      </c>
    </row>
    <row r="20" spans="1:11" x14ac:dyDescent="0.15">
      <c r="A20" s="162" t="s">
        <v>53</v>
      </c>
      <c r="B20" s="162">
        <f>ROUND(VALUE(SUBSTITUTE(実質収支比率等に係る経年分析!F$47,"▲","-")),2)</f>
        <v>8.9499999999999993</v>
      </c>
      <c r="C20" s="162">
        <f>ROUND(VALUE(SUBSTITUTE(実質収支比率等に係る経年分析!G$47,"▲","-")),2)</f>
        <v>10.45</v>
      </c>
      <c r="D20" s="162">
        <f>ROUND(VALUE(SUBSTITUTE(実質収支比率等に係る経年分析!H$47,"▲","-")),2)</f>
        <v>11.37</v>
      </c>
      <c r="E20" s="162">
        <f>ROUND(VALUE(SUBSTITUTE(実質収支比率等に係る経年分析!I$47,"▲","-")),2)</f>
        <v>15.05</v>
      </c>
      <c r="F20" s="162">
        <f>ROUND(VALUE(SUBSTITUTE(実質収支比率等に係る経年分析!J$47,"▲","-")),2)</f>
        <v>19.66</v>
      </c>
    </row>
    <row r="21" spans="1:11" x14ac:dyDescent="0.15">
      <c r="A21" s="162" t="s">
        <v>54</v>
      </c>
      <c r="B21" s="162">
        <f>IF(ISNUMBER(VALUE(SUBSTITUTE(実質収支比率等に係る経年分析!F$49,"▲","-"))),ROUND(VALUE(SUBSTITUTE(実質収支比率等に係る経年分析!F$49,"▲","-")),2),NA())</f>
        <v>1.39</v>
      </c>
      <c r="C21" s="162">
        <f>IF(ISNUMBER(VALUE(SUBSTITUTE(実質収支比率等に係る経年分析!G$49,"▲","-"))),ROUND(VALUE(SUBSTITUTE(実質収支比率等に係る経年分析!G$49,"▲","-")),2),NA())</f>
        <v>2.4900000000000002</v>
      </c>
      <c r="D21" s="162">
        <f>IF(ISNUMBER(VALUE(SUBSTITUTE(実質収支比率等に係る経年分析!H$49,"▲","-"))),ROUND(VALUE(SUBSTITUTE(実質収支比率等に係る経年分析!H$49,"▲","-")),2),NA())</f>
        <v>2.1800000000000002</v>
      </c>
      <c r="E21" s="162">
        <f>IF(ISNUMBER(VALUE(SUBSTITUTE(実質収支比率等に係る経年分析!I$49,"▲","-"))),ROUND(VALUE(SUBSTITUTE(実質収支比率等に係る経年分析!I$49,"▲","-")),2),NA())</f>
        <v>1.57</v>
      </c>
      <c r="F21" s="162">
        <f>IF(ISNUMBER(VALUE(SUBSTITUTE(実質収支比率等に係る経年分析!J$49,"▲","-"))),ROUND(VALUE(SUBSTITUTE(実質収支比率等に係る経年分析!J$49,"▲","-")),2),NA())</f>
        <v>4.57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0.76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滝川市病院事業会計</v>
      </c>
      <c r="B32" s="163">
        <f>IF(ROUND(VALUE(SUBSTITUTE(連結実質赤字比率に係る赤字・黒字の構成分析!F$38,"▲", "-")), 2) &lt; 0, ABS(ROUND(VALUE(SUBSTITUTE(連結実質赤字比率に係る赤字・黒字の構成分析!F$38,"▲", "-")), 2)), NA())</f>
        <v>0.28999999999999998</v>
      </c>
      <c r="C32" s="163" t="e">
        <f>IF(ROUND(VALUE(SUBSTITUTE(連結実質赤字比率に係る赤字・黒字の構成分析!F$38,"▲", "-")), 2) &gt;= 0, ABS(ROUND(VALUE(SUBSTITUTE(連結実質赤字比率に係る赤字・黒字の構成分析!F$38,"▲", "-")), 2)), NA())</f>
        <v>#N/A</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6.84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7.27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0.51</v>
      </c>
    </row>
    <row r="33" spans="1:16" x14ac:dyDescent="0.15">
      <c r="A33" s="163" t="str">
        <f>IF(連結実質赤字比率に係る赤字・黒字の構成分析!C$37="",NA(),連結実質赤字比率に係る赤字・黒字の構成分析!C$37)</f>
        <v>公営住宅事業特別会計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0.73</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2.94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2.79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2.21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8.14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8.31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9.69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7.52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7.28</v>
      </c>
    </row>
    <row r="36" spans="1:16" x14ac:dyDescent="0.15">
      <c r="A36" s="163" t="str">
        <f>IF(連結実質赤字比率に係る赤字・黒字の構成分析!C$34="",NA(),連結実質赤字比率に係る赤字・黒字の構成分析!C$34)</f>
        <v>滝川市下水道事業会計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6.39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9.83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1917</v>
      </c>
      <c r="E42" s="164"/>
      <c r="F42" s="164"/>
      <c r="G42" s="164">
        <f>'実質公債費比率（分子）の構造'!L$52</f>
        <v>1957</v>
      </c>
      <c r="H42" s="164"/>
      <c r="I42" s="164"/>
      <c r="J42" s="164">
        <f>'実質公債費比率（分子）の構造'!M$52</f>
        <v>1897</v>
      </c>
      <c r="K42" s="164"/>
      <c r="L42" s="164"/>
      <c r="M42" s="164">
        <f>'実質公債費比率（分子）の構造'!N$52</f>
        <v>1889</v>
      </c>
      <c r="N42" s="164"/>
      <c r="O42" s="164"/>
      <c r="P42" s="164">
        <f>'実質公債費比率（分子）の構造'!O$52</f>
        <v>1829</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10</v>
      </c>
      <c r="I44" s="164"/>
      <c r="J44" s="164"/>
      <c r="K44" s="164">
        <f>'実質公債費比率（分子）の構造'!N$50</f>
        <v>11</v>
      </c>
      <c r="L44" s="164"/>
      <c r="M44" s="164"/>
      <c r="N44" s="164">
        <f>'実質公債費比率（分子）の構造'!O$50</f>
        <v>16</v>
      </c>
      <c r="O44" s="164"/>
      <c r="P44" s="164"/>
    </row>
    <row r="45" spans="1:16" x14ac:dyDescent="0.15">
      <c r="A45" s="164" t="s">
        <v>63</v>
      </c>
      <c r="B45" s="164">
        <f>'実質公債費比率（分子）の構造'!K$49</f>
        <v>147</v>
      </c>
      <c r="C45" s="164"/>
      <c r="D45" s="164"/>
      <c r="E45" s="164">
        <f>'実質公債費比率（分子）の構造'!L$49</f>
        <v>176</v>
      </c>
      <c r="F45" s="164"/>
      <c r="G45" s="164"/>
      <c r="H45" s="164">
        <f>'実質公債費比率（分子）の構造'!M$49</f>
        <v>104</v>
      </c>
      <c r="I45" s="164"/>
      <c r="J45" s="164"/>
      <c r="K45" s="164">
        <f>'実質公債費比率（分子）の構造'!N$49</f>
        <v>163</v>
      </c>
      <c r="L45" s="164"/>
      <c r="M45" s="164"/>
      <c r="N45" s="164">
        <f>'実質公債費比率（分子）の構造'!O$49</f>
        <v>167</v>
      </c>
      <c r="O45" s="164"/>
      <c r="P45" s="164"/>
    </row>
    <row r="46" spans="1:16" x14ac:dyDescent="0.15">
      <c r="A46" s="164" t="s">
        <v>64</v>
      </c>
      <c r="B46" s="164">
        <f>'実質公債費比率（分子）の構造'!K$48</f>
        <v>744</v>
      </c>
      <c r="C46" s="164"/>
      <c r="D46" s="164"/>
      <c r="E46" s="164">
        <f>'実質公債費比率（分子）の構造'!L$48</f>
        <v>705</v>
      </c>
      <c r="F46" s="164"/>
      <c r="G46" s="164"/>
      <c r="H46" s="164">
        <f>'実質公債費比率（分子）の構造'!M$48</f>
        <v>691</v>
      </c>
      <c r="I46" s="164"/>
      <c r="J46" s="164"/>
      <c r="K46" s="164">
        <f>'実質公債費比率（分子）の構造'!N$48</f>
        <v>678</v>
      </c>
      <c r="L46" s="164"/>
      <c r="M46" s="164"/>
      <c r="N46" s="164">
        <f>'実質公債費比率（分子）の構造'!O$48</f>
        <v>688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1939</v>
      </c>
      <c r="C49" s="164"/>
      <c r="D49" s="164"/>
      <c r="E49" s="164">
        <f>'実質公債費比率（分子）の構造'!L$45</f>
        <v>1839</v>
      </c>
      <c r="F49" s="164"/>
      <c r="G49" s="164"/>
      <c r="H49" s="164">
        <f>'実質公債費比率（分子）の構造'!M$45</f>
        <v>1775</v>
      </c>
      <c r="I49" s="164"/>
      <c r="J49" s="164"/>
      <c r="K49" s="164">
        <f>'実質公債費比率（分子）の構造'!N$45</f>
        <v>1778</v>
      </c>
      <c r="L49" s="164"/>
      <c r="M49" s="164"/>
      <c r="N49" s="164">
        <f>'実質公債費比率（分子）の構造'!O$45</f>
        <v>1640</v>
      </c>
      <c r="O49" s="164"/>
      <c r="P49" s="164"/>
    </row>
    <row r="50" spans="1:16" x14ac:dyDescent="0.15">
      <c r="A50" s="164" t="s">
        <v>67</v>
      </c>
      <c r="B50" s="164" t="e">
        <f>NA()</f>
        <v>#N/A</v>
      </c>
      <c r="C50" s="164">
        <f>IF(ISNUMBER('実質公債費比率（分子）の構造'!K$53),'実質公債費比率（分子）の構造'!K$53,NA())</f>
        <v>914</v>
      </c>
      <c r="D50" s="164" t="e">
        <f>NA()</f>
        <v>#N/A</v>
      </c>
      <c r="E50" s="164" t="e">
        <f>NA()</f>
        <v>#N/A</v>
      </c>
      <c r="F50" s="164">
        <f>IF(ISNUMBER('実質公債費比率（分子）の構造'!L$53),'実質公債費比率（分子）の構造'!L$53,NA())</f>
        <v>764</v>
      </c>
      <c r="G50" s="164" t="e">
        <f>NA()</f>
        <v>#N/A</v>
      </c>
      <c r="H50" s="164" t="e">
        <f>NA()</f>
        <v>#N/A</v>
      </c>
      <c r="I50" s="164">
        <f>IF(ISNUMBER('実質公債費比率（分子）の構造'!M$53),'実質公債費比率（分子）の構造'!M$53,NA())</f>
        <v>683</v>
      </c>
      <c r="J50" s="164" t="e">
        <f>NA()</f>
        <v>#N/A</v>
      </c>
      <c r="K50" s="164" t="e">
        <f>NA()</f>
        <v>#N/A</v>
      </c>
      <c r="L50" s="164">
        <f>IF(ISNUMBER('実質公債費比率（分子）の構造'!N$53),'実質公債費比率（分子）の構造'!N$53,NA())</f>
        <v>741</v>
      </c>
      <c r="M50" s="164" t="e">
        <f>NA()</f>
        <v>#N/A</v>
      </c>
      <c r="N50" s="164" t="e">
        <f>NA()</f>
        <v>#N/A</v>
      </c>
      <c r="O50" s="164">
        <f>IF(ISNUMBER('実質公債費比率（分子）の構造'!O$53),'実質公債費比率（分子）の構造'!O$53,NA())</f>
        <v>682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16434</v>
      </c>
      <c r="E56" s="163"/>
      <c r="F56" s="163"/>
      <c r="G56" s="163">
        <f>'将来負担比率（分子）の構造'!J$52</f>
        <v>15702</v>
      </c>
      <c r="H56" s="163"/>
      <c r="I56" s="163"/>
      <c r="J56" s="163">
        <f>'将来負担比率（分子）の構造'!K$52</f>
        <v>14742</v>
      </c>
      <c r="K56" s="163"/>
      <c r="L56" s="163"/>
      <c r="M56" s="163">
        <f>'将来負担比率（分子）の構造'!L$52</f>
        <v>14103</v>
      </c>
      <c r="N56" s="163"/>
      <c r="O56" s="163"/>
      <c r="P56" s="163">
        <f>'将来負担比率（分子）の構造'!M$52</f>
        <v>13348</v>
      </c>
    </row>
    <row r="57" spans="1:16" x14ac:dyDescent="0.15">
      <c r="A57" s="163" t="s">
        <v>42</v>
      </c>
      <c r="B57" s="163"/>
      <c r="C57" s="163"/>
      <c r="D57" s="163">
        <f>'将来負担比率（分子）の構造'!I$51</f>
        <v>3484</v>
      </c>
      <c r="E57" s="163"/>
      <c r="F57" s="163"/>
      <c r="G57" s="163">
        <f>'将来負担比率（分子）の構造'!J$51</f>
        <v>3378</v>
      </c>
      <c r="H57" s="163"/>
      <c r="I57" s="163"/>
      <c r="J57" s="163">
        <f>'将来負担比率（分子）の構造'!K$51</f>
        <v>3140</v>
      </c>
      <c r="K57" s="163"/>
      <c r="L57" s="163"/>
      <c r="M57" s="163">
        <f>'将来負担比率（分子）の構造'!L$51</f>
        <v>3087</v>
      </c>
      <c r="N57" s="163"/>
      <c r="O57" s="163"/>
      <c r="P57" s="163">
        <f>'将来負担比率（分子）の構造'!M$51</f>
        <v>3152</v>
      </c>
    </row>
    <row r="58" spans="1:16" x14ac:dyDescent="0.15">
      <c r="A58" s="163" t="s">
        <v>41</v>
      </c>
      <c r="B58" s="163"/>
      <c r="C58" s="163"/>
      <c r="D58" s="163">
        <f>'将来負担比率（分子）の構造'!I$50</f>
        <v>3971</v>
      </c>
      <c r="E58" s="163"/>
      <c r="F58" s="163"/>
      <c r="G58" s="163">
        <f>'将来負担比率（分子）の構造'!J$50</f>
        <v>5945</v>
      </c>
      <c r="H58" s="163"/>
      <c r="I58" s="163"/>
      <c r="J58" s="163">
        <f>'将来負担比率（分子）の構造'!K$50</f>
        <v>7187</v>
      </c>
      <c r="K58" s="163"/>
      <c r="L58" s="163"/>
      <c r="M58" s="163">
        <f>'将来負担比率（分子）の構造'!L$50</f>
        <v>7856</v>
      </c>
      <c r="N58" s="163"/>
      <c r="O58" s="163"/>
      <c r="P58" s="163">
        <f>'将来負担比率（分子）の構造'!M$50</f>
        <v>9743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656</v>
      </c>
      <c r="C61" s="163"/>
      <c r="D61" s="163"/>
      <c r="E61" s="163">
        <f>'将来負担比率（分子）の構造'!J$46</f>
        <v>646</v>
      </c>
      <c r="F61" s="163"/>
      <c r="G61" s="163"/>
      <c r="H61" s="163">
        <f>'将来負担比率（分子）の構造'!K$46</f>
        <v>636</v>
      </c>
      <c r="I61" s="163"/>
      <c r="J61" s="163"/>
      <c r="K61" s="163">
        <f>'将来負担比率（分子）の構造'!L$46</f>
        <v>626</v>
      </c>
      <c r="L61" s="163"/>
      <c r="M61" s="163"/>
      <c r="N61" s="163">
        <f>'将来負担比率（分子）の構造'!M$46</f>
        <v>600</v>
      </c>
      <c r="O61" s="163"/>
      <c r="P61" s="163"/>
    </row>
    <row r="62" spans="1:16" x14ac:dyDescent="0.15">
      <c r="A62" s="163" t="s">
        <v>35</v>
      </c>
      <c r="B62" s="163">
        <f>'将来負担比率（分子）の構造'!I$45</f>
        <v>1241</v>
      </c>
      <c r="C62" s="163"/>
      <c r="D62" s="163"/>
      <c r="E62" s="163">
        <f>'将来負担比率（分子）の構造'!J$45</f>
        <v>1040</v>
      </c>
      <c r="F62" s="163"/>
      <c r="G62" s="163"/>
      <c r="H62" s="163">
        <f>'将来負担比率（分子）の構造'!K$45</f>
        <v>1008</v>
      </c>
      <c r="I62" s="163"/>
      <c r="J62" s="163"/>
      <c r="K62" s="163">
        <f>'将来負担比率（分子）の構造'!L$45</f>
        <v>1044</v>
      </c>
      <c r="L62" s="163"/>
      <c r="M62" s="163"/>
      <c r="N62" s="163">
        <f>'将来負担比率（分子）の構造'!M$45</f>
        <v>1142</v>
      </c>
      <c r="O62" s="163"/>
      <c r="P62" s="163"/>
    </row>
    <row r="63" spans="1:16" x14ac:dyDescent="0.15">
      <c r="A63" s="163" t="s">
        <v>34</v>
      </c>
      <c r="B63" s="163">
        <f>'将来負担比率（分子）の構造'!I$44</f>
        <v>2042</v>
      </c>
      <c r="C63" s="163"/>
      <c r="D63" s="163"/>
      <c r="E63" s="163">
        <f>'将来負担比率（分子）の構造'!J$44</f>
        <v>1884</v>
      </c>
      <c r="F63" s="163"/>
      <c r="G63" s="163"/>
      <c r="H63" s="163">
        <f>'将来負担比率（分子）の構造'!K$44</f>
        <v>1790</v>
      </c>
      <c r="I63" s="163"/>
      <c r="J63" s="163"/>
      <c r="K63" s="163">
        <f>'将来負担比率（分子）の構造'!L$44</f>
        <v>1592</v>
      </c>
      <c r="L63" s="163"/>
      <c r="M63" s="163"/>
      <c r="N63" s="163">
        <f>'将来負担比率（分子）の構造'!M$44</f>
        <v>1491</v>
      </c>
      <c r="O63" s="163"/>
      <c r="P63" s="163"/>
    </row>
    <row r="64" spans="1:16" x14ac:dyDescent="0.15">
      <c r="A64" s="163" t="s">
        <v>33</v>
      </c>
      <c r="B64" s="163">
        <f>'将来負担比率（分子）の構造'!I$43</f>
        <v>9042</v>
      </c>
      <c r="C64" s="163"/>
      <c r="D64" s="163"/>
      <c r="E64" s="163">
        <f>'将来負担比率（分子）の構造'!J$43</f>
        <v>8751</v>
      </c>
      <c r="F64" s="163"/>
      <c r="G64" s="163"/>
      <c r="H64" s="163">
        <f>'将来負担比率（分子）の構造'!K$43</f>
        <v>8331</v>
      </c>
      <c r="I64" s="163"/>
      <c r="J64" s="163"/>
      <c r="K64" s="163">
        <f>'将来負担比率（分子）の構造'!L$43</f>
        <v>7972</v>
      </c>
      <c r="L64" s="163"/>
      <c r="M64" s="163"/>
      <c r="N64" s="163">
        <f>'将来負担比率（分子）の構造'!M$43</f>
        <v>7566</v>
      </c>
      <c r="O64" s="163"/>
      <c r="P64" s="163"/>
    </row>
    <row r="65" spans="1:16" x14ac:dyDescent="0.15">
      <c r="A65" s="163" t="s">
        <v>32</v>
      </c>
      <c r="B65" s="163">
        <f>'将来負担比率（分子）の構造'!I$42</f>
        <v>1</v>
      </c>
      <c r="C65" s="163"/>
      <c r="D65" s="163"/>
      <c r="E65" s="163">
        <f>'将来負担比率（分子）の構造'!J$42</f>
        <v>38</v>
      </c>
      <c r="F65" s="163"/>
      <c r="G65" s="163"/>
      <c r="H65" s="163">
        <f>'将来負担比率（分子）の構造'!K$42</f>
        <v>33</v>
      </c>
      <c r="I65" s="163"/>
      <c r="J65" s="163"/>
      <c r="K65" s="163">
        <f>'将来負担比率（分子）の構造'!L$42</f>
        <v>43</v>
      </c>
      <c r="L65" s="163"/>
      <c r="M65" s="163"/>
      <c r="N65" s="163">
        <f>'将来負担比率（分子）の構造'!M$42</f>
        <v>28</v>
      </c>
      <c r="O65" s="163"/>
      <c r="P65" s="163"/>
    </row>
    <row r="66" spans="1:16" x14ac:dyDescent="0.15">
      <c r="A66" s="163" t="s">
        <v>31</v>
      </c>
      <c r="B66" s="163">
        <f>'将来負担比率（分子）の構造'!I$41</f>
        <v>17814</v>
      </c>
      <c r="C66" s="163"/>
      <c r="D66" s="163"/>
      <c r="E66" s="163">
        <f>'将来負担比率（分子）の構造'!J$41</f>
        <v>17650</v>
      </c>
      <c r="F66" s="163"/>
      <c r="G66" s="163"/>
      <c r="H66" s="163">
        <f>'将来負担比率（分子）の構造'!K$41</f>
        <v>16667</v>
      </c>
      <c r="I66" s="163"/>
      <c r="J66" s="163"/>
      <c r="K66" s="163">
        <f>'将来負担比率（分子）の構造'!L$41</f>
        <v>15709</v>
      </c>
      <c r="L66" s="163"/>
      <c r="M66" s="163"/>
      <c r="N66" s="163">
        <f>'将来負担比率（分子）の構造'!M$41</f>
        <v>15573</v>
      </c>
      <c r="O66" s="163"/>
      <c r="P66" s="163"/>
    </row>
    <row r="67" spans="1:16" x14ac:dyDescent="0.15">
      <c r="A67" s="163" t="s">
        <v>71</v>
      </c>
      <c r="B67" s="163" t="e">
        <f>NA()</f>
        <v>#N/A</v>
      </c>
      <c r="C67" s="163">
        <f>IF(ISNUMBER('将来負担比率（分子）の構造'!I$53), IF('将来負担比率（分子）の構造'!I$53 &lt; 0, 0, '将来負担比率（分子）の構造'!I$53), NA())</f>
        <v>6908</v>
      </c>
      <c r="D67" s="163" t="e">
        <f>NA()</f>
        <v>#N/A</v>
      </c>
      <c r="E67" s="163" t="e">
        <f>NA()</f>
        <v>#N/A</v>
      </c>
      <c r="F67" s="163">
        <f>IF(ISNUMBER('将来負担比率（分子）の構造'!J$53), IF('将来負担比率（分子）の構造'!J$53 &lt; 0, 0, '将来負担比率（分子）の構造'!J$53), NA())</f>
        <v>4983</v>
      </c>
      <c r="G67" s="163" t="e">
        <f>NA()</f>
        <v>#N/A</v>
      </c>
      <c r="H67" s="163" t="e">
        <f>NA()</f>
        <v>#N/A</v>
      </c>
      <c r="I67" s="163">
        <f>IF(ISNUMBER('将来負担比率（分子）の構造'!K$53), IF('将来負担比率（分子）の構造'!K$53 &lt; 0, 0, '将来負担比率（分子）の構造'!K$53), NA())</f>
        <v>3396</v>
      </c>
      <c r="J67" s="163" t="e">
        <f>NA()</f>
        <v>#N/A</v>
      </c>
      <c r="K67" s="163" t="e">
        <f>NA()</f>
        <v>#N/A</v>
      </c>
      <c r="L67" s="163">
        <f>IF(ISNUMBER('将来負担比率（分子）の構造'!L$53), IF('将来負担比率（分子）の構造'!L$53 &lt; 0, 0, '将来負担比率（分子）の構造'!L$53), NA())</f>
        <v>1941</v>
      </c>
      <c r="M67" s="163" t="e">
        <f>NA()</f>
        <v>#N/A</v>
      </c>
      <c r="N67" s="163" t="e">
        <f>NA()</f>
        <v>#N/A</v>
      </c>
      <c r="O67" s="163">
        <f>IF(ISNUMBER('将来負担比率（分子）の構造'!M$53), IF('将来負担比率（分子）の構造'!M$53 &lt; 0, 0, '将来負担比率（分子）の構造'!M$53), NA())</f>
        <v>157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1364</v>
      </c>
      <c r="C72" s="167">
        <f>基金残高に係る経年分析!G55</f>
        <v>1812</v>
      </c>
      <c r="D72" s="167">
        <f>基金残高に係る経年分析!H55</f>
        <v>2400</v>
      </c>
    </row>
    <row r="73" spans="1:16" x14ac:dyDescent="0.15">
      <c r="A73" s="166" t="s">
        <v>74</v>
      </c>
      <c r="B73" s="167">
        <f>基金残高に係る経年分析!F56</f>
        <v>193</v>
      </c>
      <c r="C73" s="167">
        <f>基金残高に係る経年分析!G56</f>
        <v>240</v>
      </c>
      <c r="D73" s="167">
        <f>基金残高に係る経年分析!H56</f>
        <v>277</v>
      </c>
    </row>
    <row r="74" spans="1:16" x14ac:dyDescent="0.15">
      <c r="A74" s="166" t="s">
        <v>75</v>
      </c>
      <c r="B74" s="167">
        <f>基金残高に係る経年分析!F57</f>
        <v>5063</v>
      </c>
      <c r="C74" s="167">
        <f>基金残高に係る経年分析!G57</f>
        <v>5246</v>
      </c>
      <c r="D74" s="167">
        <f>基金残高に係る経年分析!H57</f>
        <v>6133</v>
      </c>
    </row>
  </sheetData>
  <sheetProtection algorithmName="SHA-512" hashValue="e7LXAaem6D1+Mes2dqHZq6sETI9Ry3du+6M7nDU+vA/+6roSVlVbRTFAMa4w9/ijy7SQBCJ4T5HAHlHn+Ngc8A==" saltValue="o2M8aYTbx5voHzJbBmOh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4310180</v>
      </c>
      <c r="S5" s="677"/>
      <c r="T5" s="677"/>
      <c r="U5" s="677"/>
      <c r="V5" s="677"/>
      <c r="W5" s="677"/>
      <c r="X5" s="677"/>
      <c r="Y5" s="702"/>
      <c r="Z5" s="715">
        <v>16.899999999999999</v>
      </c>
      <c r="AA5" s="715"/>
      <c r="AB5" s="715"/>
      <c r="AC5" s="715"/>
      <c r="AD5" s="716">
        <v>4049094</v>
      </c>
      <c r="AE5" s="716"/>
      <c r="AF5" s="716"/>
      <c r="AG5" s="716"/>
      <c r="AH5" s="716"/>
      <c r="AI5" s="716"/>
      <c r="AJ5" s="716"/>
      <c r="AK5" s="716"/>
      <c r="AL5" s="703">
        <v>32.299999999999997</v>
      </c>
      <c r="AM5" s="685"/>
      <c r="AN5" s="685"/>
      <c r="AO5" s="704"/>
      <c r="AP5" s="679" t="s">
        <v>216</v>
      </c>
      <c r="AQ5" s="680"/>
      <c r="AR5" s="680"/>
      <c r="AS5" s="680"/>
      <c r="AT5" s="680"/>
      <c r="AU5" s="680"/>
      <c r="AV5" s="680"/>
      <c r="AW5" s="680"/>
      <c r="AX5" s="680"/>
      <c r="AY5" s="680"/>
      <c r="AZ5" s="680"/>
      <c r="BA5" s="680"/>
      <c r="BB5" s="680"/>
      <c r="BC5" s="680"/>
      <c r="BD5" s="680"/>
      <c r="BE5" s="680"/>
      <c r="BF5" s="681"/>
      <c r="BG5" s="621">
        <v>4049094</v>
      </c>
      <c r="BH5" s="622"/>
      <c r="BI5" s="622"/>
      <c r="BJ5" s="622"/>
      <c r="BK5" s="622"/>
      <c r="BL5" s="622"/>
      <c r="BM5" s="622"/>
      <c r="BN5" s="623"/>
      <c r="BO5" s="659">
        <v>93.9</v>
      </c>
      <c r="BP5" s="659"/>
      <c r="BQ5" s="659"/>
      <c r="BR5" s="659"/>
      <c r="BS5" s="660">
        <v>177811</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197629</v>
      </c>
      <c r="S6" s="622"/>
      <c r="T6" s="622"/>
      <c r="U6" s="622"/>
      <c r="V6" s="622"/>
      <c r="W6" s="622"/>
      <c r="X6" s="622"/>
      <c r="Y6" s="623"/>
      <c r="Z6" s="659">
        <v>0.8</v>
      </c>
      <c r="AA6" s="659"/>
      <c r="AB6" s="659"/>
      <c r="AC6" s="659"/>
      <c r="AD6" s="660">
        <v>197629</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4049094</v>
      </c>
      <c r="BH6" s="622"/>
      <c r="BI6" s="622"/>
      <c r="BJ6" s="622"/>
      <c r="BK6" s="622"/>
      <c r="BL6" s="622"/>
      <c r="BM6" s="622"/>
      <c r="BN6" s="623"/>
      <c r="BO6" s="659">
        <v>93.9</v>
      </c>
      <c r="BP6" s="659"/>
      <c r="BQ6" s="659"/>
      <c r="BR6" s="659"/>
      <c r="BS6" s="660">
        <v>177811</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159263</v>
      </c>
      <c r="CS6" s="622"/>
      <c r="CT6" s="622"/>
      <c r="CU6" s="622"/>
      <c r="CV6" s="622"/>
      <c r="CW6" s="622"/>
      <c r="CX6" s="622"/>
      <c r="CY6" s="623"/>
      <c r="CZ6" s="703">
        <v>0.7</v>
      </c>
      <c r="DA6" s="685"/>
      <c r="DB6" s="685"/>
      <c r="DC6" s="705"/>
      <c r="DD6" s="627" t="s">
        <v>121</v>
      </c>
      <c r="DE6" s="622"/>
      <c r="DF6" s="622"/>
      <c r="DG6" s="622"/>
      <c r="DH6" s="622"/>
      <c r="DI6" s="622"/>
      <c r="DJ6" s="622"/>
      <c r="DK6" s="622"/>
      <c r="DL6" s="622"/>
      <c r="DM6" s="622"/>
      <c r="DN6" s="622"/>
      <c r="DO6" s="622"/>
      <c r="DP6" s="623"/>
      <c r="DQ6" s="627">
        <v>159263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2055</v>
      </c>
      <c r="S7" s="622"/>
      <c r="T7" s="622"/>
      <c r="U7" s="622"/>
      <c r="V7" s="622"/>
      <c r="W7" s="622"/>
      <c r="X7" s="622"/>
      <c r="Y7" s="623"/>
      <c r="Z7" s="659">
        <v>0</v>
      </c>
      <c r="AA7" s="659"/>
      <c r="AB7" s="659"/>
      <c r="AC7" s="659"/>
      <c r="AD7" s="660">
        <v>2055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1925976</v>
      </c>
      <c r="BH7" s="622"/>
      <c r="BI7" s="622"/>
      <c r="BJ7" s="622"/>
      <c r="BK7" s="622"/>
      <c r="BL7" s="622"/>
      <c r="BM7" s="622"/>
      <c r="BN7" s="623"/>
      <c r="BO7" s="659">
        <v>44.7</v>
      </c>
      <c r="BP7" s="659"/>
      <c r="BQ7" s="659"/>
      <c r="BR7" s="659"/>
      <c r="BS7" s="660">
        <v>71258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4021043</v>
      </c>
      <c r="CS7" s="622"/>
      <c r="CT7" s="622"/>
      <c r="CU7" s="622"/>
      <c r="CV7" s="622"/>
      <c r="CW7" s="622"/>
      <c r="CX7" s="622"/>
      <c r="CY7" s="623"/>
      <c r="CZ7" s="659">
        <v>16.5</v>
      </c>
      <c r="DA7" s="659"/>
      <c r="DB7" s="659"/>
      <c r="DC7" s="659"/>
      <c r="DD7" s="627">
        <v>188881</v>
      </c>
      <c r="DE7" s="622"/>
      <c r="DF7" s="622"/>
      <c r="DG7" s="622"/>
      <c r="DH7" s="622"/>
      <c r="DI7" s="622"/>
      <c r="DJ7" s="622"/>
      <c r="DK7" s="622"/>
      <c r="DL7" s="622"/>
      <c r="DM7" s="622"/>
      <c r="DN7" s="622"/>
      <c r="DO7" s="622"/>
      <c r="DP7" s="623"/>
      <c r="DQ7" s="627">
        <v>2028087</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19555</v>
      </c>
      <c r="S8" s="622"/>
      <c r="T8" s="622"/>
      <c r="U8" s="622"/>
      <c r="V8" s="622"/>
      <c r="W8" s="622"/>
      <c r="X8" s="622"/>
      <c r="Y8" s="623"/>
      <c r="Z8" s="659">
        <v>0.1</v>
      </c>
      <c r="AA8" s="659"/>
      <c r="AB8" s="659"/>
      <c r="AC8" s="659"/>
      <c r="AD8" s="660">
        <v>19555</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59652</v>
      </c>
      <c r="BH8" s="622"/>
      <c r="BI8" s="622"/>
      <c r="BJ8" s="622"/>
      <c r="BK8" s="622"/>
      <c r="BL8" s="622"/>
      <c r="BM8" s="622"/>
      <c r="BN8" s="623"/>
      <c r="BO8" s="659">
        <v>1.4</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7748428</v>
      </c>
      <c r="CS8" s="622"/>
      <c r="CT8" s="622"/>
      <c r="CU8" s="622"/>
      <c r="CV8" s="622"/>
      <c r="CW8" s="622"/>
      <c r="CX8" s="622"/>
      <c r="CY8" s="623"/>
      <c r="CZ8" s="659">
        <v>31.8</v>
      </c>
      <c r="DA8" s="659"/>
      <c r="DB8" s="659"/>
      <c r="DC8" s="659"/>
      <c r="DD8" s="627">
        <v>16786</v>
      </c>
      <c r="DE8" s="622"/>
      <c r="DF8" s="622"/>
      <c r="DG8" s="622"/>
      <c r="DH8" s="622"/>
      <c r="DI8" s="622"/>
      <c r="DJ8" s="622"/>
      <c r="DK8" s="622"/>
      <c r="DL8" s="622"/>
      <c r="DM8" s="622"/>
      <c r="DN8" s="622"/>
      <c r="DO8" s="622"/>
      <c r="DP8" s="623"/>
      <c r="DQ8" s="627">
        <v>4006797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30135</v>
      </c>
      <c r="S9" s="622"/>
      <c r="T9" s="622"/>
      <c r="U9" s="622"/>
      <c r="V9" s="622"/>
      <c r="W9" s="622"/>
      <c r="X9" s="622"/>
      <c r="Y9" s="623"/>
      <c r="Z9" s="659">
        <v>0.1</v>
      </c>
      <c r="AA9" s="659"/>
      <c r="AB9" s="659"/>
      <c r="AC9" s="659"/>
      <c r="AD9" s="660">
        <v>30135</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1552553</v>
      </c>
      <c r="BH9" s="622"/>
      <c r="BI9" s="622"/>
      <c r="BJ9" s="622"/>
      <c r="BK9" s="622"/>
      <c r="BL9" s="622"/>
      <c r="BM9" s="622"/>
      <c r="BN9" s="623"/>
      <c r="BO9" s="659">
        <v>36</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2566945</v>
      </c>
      <c r="CS9" s="622"/>
      <c r="CT9" s="622"/>
      <c r="CU9" s="622"/>
      <c r="CV9" s="622"/>
      <c r="CW9" s="622"/>
      <c r="CX9" s="622"/>
      <c r="CY9" s="623"/>
      <c r="CZ9" s="659">
        <v>10.5</v>
      </c>
      <c r="DA9" s="659"/>
      <c r="DB9" s="659"/>
      <c r="DC9" s="659"/>
      <c r="DD9" s="627">
        <v>11698</v>
      </c>
      <c r="DE9" s="622"/>
      <c r="DF9" s="622"/>
      <c r="DG9" s="622"/>
      <c r="DH9" s="622"/>
      <c r="DI9" s="622"/>
      <c r="DJ9" s="622"/>
      <c r="DK9" s="622"/>
      <c r="DL9" s="622"/>
      <c r="DM9" s="622"/>
      <c r="DN9" s="622"/>
      <c r="DO9" s="622"/>
      <c r="DP9" s="623"/>
      <c r="DQ9" s="627">
        <v>2269231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154654</v>
      </c>
      <c r="BH10" s="622"/>
      <c r="BI10" s="622"/>
      <c r="BJ10" s="622"/>
      <c r="BK10" s="622"/>
      <c r="BL10" s="622"/>
      <c r="BM10" s="622"/>
      <c r="BN10" s="623"/>
      <c r="BO10" s="659">
        <v>3.6</v>
      </c>
      <c r="BP10" s="659"/>
      <c r="BQ10" s="659"/>
      <c r="BR10" s="659"/>
      <c r="BS10" s="660">
        <v>25758</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35070</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35070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1058578</v>
      </c>
      <c r="S11" s="622"/>
      <c r="T11" s="622"/>
      <c r="U11" s="622"/>
      <c r="V11" s="622"/>
      <c r="W11" s="622"/>
      <c r="X11" s="622"/>
      <c r="Y11" s="623"/>
      <c r="Z11" s="624">
        <v>4.2</v>
      </c>
      <c r="AA11" s="625"/>
      <c r="AB11" s="625"/>
      <c r="AC11" s="626"/>
      <c r="AD11" s="627">
        <v>1058578</v>
      </c>
      <c r="AE11" s="622"/>
      <c r="AF11" s="622"/>
      <c r="AG11" s="622"/>
      <c r="AH11" s="622"/>
      <c r="AI11" s="622"/>
      <c r="AJ11" s="622"/>
      <c r="AK11" s="623"/>
      <c r="AL11" s="624">
        <v>8.4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159117</v>
      </c>
      <c r="BH11" s="622"/>
      <c r="BI11" s="622"/>
      <c r="BJ11" s="622"/>
      <c r="BK11" s="622"/>
      <c r="BL11" s="622"/>
      <c r="BM11" s="622"/>
      <c r="BN11" s="623"/>
      <c r="BO11" s="659">
        <v>3.7</v>
      </c>
      <c r="BP11" s="659"/>
      <c r="BQ11" s="659"/>
      <c r="BR11" s="659"/>
      <c r="BS11" s="660">
        <v>45500</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519797</v>
      </c>
      <c r="CS11" s="622"/>
      <c r="CT11" s="622"/>
      <c r="CU11" s="622"/>
      <c r="CV11" s="622"/>
      <c r="CW11" s="622"/>
      <c r="CX11" s="622"/>
      <c r="CY11" s="623"/>
      <c r="CZ11" s="659">
        <v>2.1</v>
      </c>
      <c r="DA11" s="659"/>
      <c r="DB11" s="659"/>
      <c r="DC11" s="659"/>
      <c r="DD11" s="627">
        <v>45443</v>
      </c>
      <c r="DE11" s="622"/>
      <c r="DF11" s="622"/>
      <c r="DG11" s="622"/>
      <c r="DH11" s="622"/>
      <c r="DI11" s="622"/>
      <c r="DJ11" s="622"/>
      <c r="DK11" s="622"/>
      <c r="DL11" s="622"/>
      <c r="DM11" s="622"/>
      <c r="DN11" s="622"/>
      <c r="DO11" s="622"/>
      <c r="DP11" s="623"/>
      <c r="DQ11" s="627">
        <v>222343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6356</v>
      </c>
      <c r="S12" s="622"/>
      <c r="T12" s="622"/>
      <c r="U12" s="622"/>
      <c r="V12" s="622"/>
      <c r="W12" s="622"/>
      <c r="X12" s="622"/>
      <c r="Y12" s="623"/>
      <c r="Z12" s="659">
        <v>0</v>
      </c>
      <c r="AA12" s="659"/>
      <c r="AB12" s="659"/>
      <c r="AC12" s="659"/>
      <c r="AD12" s="660">
        <v>6356</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1615012</v>
      </c>
      <c r="BH12" s="622"/>
      <c r="BI12" s="622"/>
      <c r="BJ12" s="622"/>
      <c r="BK12" s="622"/>
      <c r="BL12" s="622"/>
      <c r="BM12" s="622"/>
      <c r="BN12" s="623"/>
      <c r="BO12" s="659">
        <v>37.5</v>
      </c>
      <c r="BP12" s="659"/>
      <c r="BQ12" s="659"/>
      <c r="BR12" s="659"/>
      <c r="BS12" s="660">
        <v>106553</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1132473</v>
      </c>
      <c r="CS12" s="622"/>
      <c r="CT12" s="622"/>
      <c r="CU12" s="622"/>
      <c r="CV12" s="622"/>
      <c r="CW12" s="622"/>
      <c r="CX12" s="622"/>
      <c r="CY12" s="623"/>
      <c r="CZ12" s="659">
        <v>4.5999999999999996</v>
      </c>
      <c r="DA12" s="659"/>
      <c r="DB12" s="659"/>
      <c r="DC12" s="659"/>
      <c r="DD12" s="627">
        <v>149</v>
      </c>
      <c r="DE12" s="622"/>
      <c r="DF12" s="622"/>
      <c r="DG12" s="622"/>
      <c r="DH12" s="622"/>
      <c r="DI12" s="622"/>
      <c r="DJ12" s="622"/>
      <c r="DK12" s="622"/>
      <c r="DL12" s="622"/>
      <c r="DM12" s="622"/>
      <c r="DN12" s="622"/>
      <c r="DO12" s="622"/>
      <c r="DP12" s="623"/>
      <c r="DQ12" s="627">
        <v>288226</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1601515</v>
      </c>
      <c r="BH13" s="622"/>
      <c r="BI13" s="622"/>
      <c r="BJ13" s="622"/>
      <c r="BK13" s="622"/>
      <c r="BL13" s="622"/>
      <c r="BM13" s="622"/>
      <c r="BN13" s="623"/>
      <c r="BO13" s="659">
        <v>37.200000000000003</v>
      </c>
      <c r="BP13" s="659"/>
      <c r="BQ13" s="659"/>
      <c r="BR13" s="659"/>
      <c r="BS13" s="660">
        <v>106553</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3031165</v>
      </c>
      <c r="CS13" s="622"/>
      <c r="CT13" s="622"/>
      <c r="CU13" s="622"/>
      <c r="CV13" s="622"/>
      <c r="CW13" s="622"/>
      <c r="CX13" s="622"/>
      <c r="CY13" s="623"/>
      <c r="CZ13" s="659">
        <v>12.4</v>
      </c>
      <c r="DA13" s="659"/>
      <c r="DB13" s="659"/>
      <c r="DC13" s="659"/>
      <c r="DD13" s="627">
        <v>1281838</v>
      </c>
      <c r="DE13" s="622"/>
      <c r="DF13" s="622"/>
      <c r="DG13" s="622"/>
      <c r="DH13" s="622"/>
      <c r="DI13" s="622"/>
      <c r="DJ13" s="622"/>
      <c r="DK13" s="622"/>
      <c r="DL13" s="622"/>
      <c r="DM13" s="622"/>
      <c r="DN13" s="622"/>
      <c r="DO13" s="622"/>
      <c r="DP13" s="623"/>
      <c r="DQ13" s="627">
        <v>1482959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110562</v>
      </c>
      <c r="BH14" s="622"/>
      <c r="BI14" s="622"/>
      <c r="BJ14" s="622"/>
      <c r="BK14" s="622"/>
      <c r="BL14" s="622"/>
      <c r="BM14" s="622"/>
      <c r="BN14" s="623"/>
      <c r="BO14" s="659">
        <v>2.6</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730075</v>
      </c>
      <c r="CS14" s="622"/>
      <c r="CT14" s="622"/>
      <c r="CU14" s="622"/>
      <c r="CV14" s="622"/>
      <c r="CW14" s="622"/>
      <c r="CX14" s="622"/>
      <c r="CY14" s="623"/>
      <c r="CZ14" s="659">
        <v>3</v>
      </c>
      <c r="DA14" s="659"/>
      <c r="DB14" s="659"/>
      <c r="DC14" s="659"/>
      <c r="DD14" s="627" t="s">
        <v>121</v>
      </c>
      <c r="DE14" s="622"/>
      <c r="DF14" s="622"/>
      <c r="DG14" s="622"/>
      <c r="DH14" s="622"/>
      <c r="DI14" s="622"/>
      <c r="DJ14" s="622"/>
      <c r="DK14" s="622"/>
      <c r="DL14" s="622"/>
      <c r="DM14" s="622"/>
      <c r="DN14" s="622"/>
      <c r="DO14" s="622"/>
      <c r="DP14" s="623"/>
      <c r="DQ14" s="627">
        <v>730075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21381</v>
      </c>
      <c r="S15" s="622"/>
      <c r="T15" s="622"/>
      <c r="U15" s="622"/>
      <c r="V15" s="622"/>
      <c r="W15" s="622"/>
      <c r="X15" s="622"/>
      <c r="Y15" s="623"/>
      <c r="Z15" s="659">
        <v>0.1</v>
      </c>
      <c r="AA15" s="659"/>
      <c r="AB15" s="659"/>
      <c r="AC15" s="659"/>
      <c r="AD15" s="660">
        <v>21381</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397544</v>
      </c>
      <c r="BH15" s="622"/>
      <c r="BI15" s="622"/>
      <c r="BJ15" s="622"/>
      <c r="BK15" s="622"/>
      <c r="BL15" s="622"/>
      <c r="BM15" s="622"/>
      <c r="BN15" s="623"/>
      <c r="BO15" s="659">
        <v>9.1999999999999993</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2791659</v>
      </c>
      <c r="CS15" s="622"/>
      <c r="CT15" s="622"/>
      <c r="CU15" s="622"/>
      <c r="CV15" s="622"/>
      <c r="CW15" s="622"/>
      <c r="CX15" s="622"/>
      <c r="CY15" s="623"/>
      <c r="CZ15" s="659">
        <v>11.5</v>
      </c>
      <c r="DA15" s="659"/>
      <c r="DB15" s="659"/>
      <c r="DC15" s="659"/>
      <c r="DD15" s="627">
        <v>658888</v>
      </c>
      <c r="DE15" s="622"/>
      <c r="DF15" s="622"/>
      <c r="DG15" s="622"/>
      <c r="DH15" s="622"/>
      <c r="DI15" s="622"/>
      <c r="DJ15" s="622"/>
      <c r="DK15" s="622"/>
      <c r="DL15" s="622"/>
      <c r="DM15" s="622"/>
      <c r="DN15" s="622"/>
      <c r="DO15" s="622"/>
      <c r="DP15" s="623"/>
      <c r="DQ15" s="627">
        <v>1851101</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80762</v>
      </c>
      <c r="S16" s="622"/>
      <c r="T16" s="622"/>
      <c r="U16" s="622"/>
      <c r="V16" s="622"/>
      <c r="W16" s="622"/>
      <c r="X16" s="622"/>
      <c r="Y16" s="623"/>
      <c r="Z16" s="659">
        <v>0.3</v>
      </c>
      <c r="AA16" s="659"/>
      <c r="AB16" s="659"/>
      <c r="AC16" s="659"/>
      <c r="AD16" s="660">
        <v>80762</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177300</v>
      </c>
      <c r="S17" s="622"/>
      <c r="T17" s="622"/>
      <c r="U17" s="622"/>
      <c r="V17" s="622"/>
      <c r="W17" s="622"/>
      <c r="X17" s="622"/>
      <c r="Y17" s="623"/>
      <c r="Z17" s="659">
        <v>0.7</v>
      </c>
      <c r="AA17" s="659"/>
      <c r="AB17" s="659"/>
      <c r="AC17" s="659"/>
      <c r="AD17" s="660">
        <v>177300</v>
      </c>
      <c r="AE17" s="660"/>
      <c r="AF17" s="660"/>
      <c r="AG17" s="660"/>
      <c r="AH17" s="660"/>
      <c r="AI17" s="660"/>
      <c r="AJ17" s="660"/>
      <c r="AK17" s="660"/>
      <c r="AL17" s="624">
        <v>1.4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1644787</v>
      </c>
      <c r="CS17" s="622"/>
      <c r="CT17" s="622"/>
      <c r="CU17" s="622"/>
      <c r="CV17" s="622"/>
      <c r="CW17" s="622"/>
      <c r="CX17" s="622"/>
      <c r="CY17" s="623"/>
      <c r="CZ17" s="659">
        <v>6.7</v>
      </c>
      <c r="DA17" s="659"/>
      <c r="DB17" s="659"/>
      <c r="DC17" s="659"/>
      <c r="DD17" s="627" t="s">
        <v>121</v>
      </c>
      <c r="DE17" s="622"/>
      <c r="DF17" s="622"/>
      <c r="DG17" s="622"/>
      <c r="DH17" s="622"/>
      <c r="DI17" s="622"/>
      <c r="DJ17" s="622"/>
      <c r="DK17" s="622"/>
      <c r="DL17" s="622"/>
      <c r="DM17" s="622"/>
      <c r="DN17" s="622"/>
      <c r="DO17" s="622"/>
      <c r="DP17" s="623"/>
      <c r="DQ17" s="627">
        <v>1416490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21246</v>
      </c>
      <c r="S18" s="622"/>
      <c r="T18" s="622"/>
      <c r="U18" s="622"/>
      <c r="V18" s="622"/>
      <c r="W18" s="622"/>
      <c r="X18" s="622"/>
      <c r="Y18" s="623"/>
      <c r="Z18" s="659">
        <v>0.1</v>
      </c>
      <c r="AA18" s="659"/>
      <c r="AB18" s="659"/>
      <c r="AC18" s="659"/>
      <c r="AD18" s="660">
        <v>21246</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154192</v>
      </c>
      <c r="S19" s="622"/>
      <c r="T19" s="622"/>
      <c r="U19" s="622"/>
      <c r="V19" s="622"/>
      <c r="W19" s="622"/>
      <c r="X19" s="622"/>
      <c r="Y19" s="623"/>
      <c r="Z19" s="659">
        <v>0.6</v>
      </c>
      <c r="AA19" s="659"/>
      <c r="AB19" s="659"/>
      <c r="AC19" s="659"/>
      <c r="AD19" s="660">
        <v>154192</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261086</v>
      </c>
      <c r="BH19" s="622"/>
      <c r="BI19" s="622"/>
      <c r="BJ19" s="622"/>
      <c r="BK19" s="622"/>
      <c r="BL19" s="622"/>
      <c r="BM19" s="622"/>
      <c r="BN19" s="623"/>
      <c r="BO19" s="659">
        <v>6.1</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1862</v>
      </c>
      <c r="S20" s="622"/>
      <c r="T20" s="622"/>
      <c r="U20" s="622"/>
      <c r="V20" s="622"/>
      <c r="W20" s="622"/>
      <c r="X20" s="622"/>
      <c r="Y20" s="623"/>
      <c r="Z20" s="659">
        <v>0</v>
      </c>
      <c r="AA20" s="659"/>
      <c r="AB20" s="659"/>
      <c r="AC20" s="659"/>
      <c r="AD20" s="660">
        <v>1862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261086</v>
      </c>
      <c r="BH20" s="622"/>
      <c r="BI20" s="622"/>
      <c r="BJ20" s="622"/>
      <c r="BK20" s="622"/>
      <c r="BL20" s="622"/>
      <c r="BM20" s="622"/>
      <c r="BN20" s="623"/>
      <c r="BO20" s="659">
        <v>6.1</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24380705</v>
      </c>
      <c r="CS20" s="622"/>
      <c r="CT20" s="622"/>
      <c r="CU20" s="622"/>
      <c r="CV20" s="622"/>
      <c r="CW20" s="622"/>
      <c r="CX20" s="622"/>
      <c r="CY20" s="623"/>
      <c r="CZ20" s="659">
        <v>100</v>
      </c>
      <c r="DA20" s="659"/>
      <c r="DB20" s="659"/>
      <c r="DC20" s="659"/>
      <c r="DD20" s="627">
        <v>2203683</v>
      </c>
      <c r="DE20" s="622"/>
      <c r="DF20" s="622"/>
      <c r="DG20" s="622"/>
      <c r="DH20" s="622"/>
      <c r="DI20" s="622"/>
      <c r="DJ20" s="622"/>
      <c r="DK20" s="622"/>
      <c r="DL20" s="622"/>
      <c r="DM20" s="622"/>
      <c r="DN20" s="622"/>
      <c r="DO20" s="622"/>
      <c r="DP20" s="623"/>
      <c r="DQ20" s="627">
        <v>14489642</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7700719</v>
      </c>
      <c r="S21" s="622"/>
      <c r="T21" s="622"/>
      <c r="U21" s="622"/>
      <c r="V21" s="622"/>
      <c r="W21" s="622"/>
      <c r="X21" s="622"/>
      <c r="Y21" s="623"/>
      <c r="Z21" s="659">
        <v>30.3</v>
      </c>
      <c r="AA21" s="659"/>
      <c r="AB21" s="659"/>
      <c r="AC21" s="659"/>
      <c r="AD21" s="660">
        <v>6834144</v>
      </c>
      <c r="AE21" s="660"/>
      <c r="AF21" s="660"/>
      <c r="AG21" s="660"/>
      <c r="AH21" s="660"/>
      <c r="AI21" s="660"/>
      <c r="AJ21" s="660"/>
      <c r="AK21" s="660"/>
      <c r="AL21" s="624">
        <v>54.5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6834144</v>
      </c>
      <c r="S22" s="622"/>
      <c r="T22" s="622"/>
      <c r="U22" s="622"/>
      <c r="V22" s="622"/>
      <c r="W22" s="622"/>
      <c r="X22" s="622"/>
      <c r="Y22" s="623"/>
      <c r="Z22" s="659">
        <v>26.9</v>
      </c>
      <c r="AA22" s="659"/>
      <c r="AB22" s="659"/>
      <c r="AC22" s="659"/>
      <c r="AD22" s="660">
        <v>6834144</v>
      </c>
      <c r="AE22" s="660"/>
      <c r="AF22" s="660"/>
      <c r="AG22" s="660"/>
      <c r="AH22" s="660"/>
      <c r="AI22" s="660"/>
      <c r="AJ22" s="660"/>
      <c r="AK22" s="660"/>
      <c r="AL22" s="624">
        <v>54.5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866575</v>
      </c>
      <c r="S23" s="622"/>
      <c r="T23" s="622"/>
      <c r="U23" s="622"/>
      <c r="V23" s="622"/>
      <c r="W23" s="622"/>
      <c r="X23" s="622"/>
      <c r="Y23" s="623"/>
      <c r="Z23" s="659">
        <v>3.4</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261086</v>
      </c>
      <c r="BH23" s="622"/>
      <c r="BI23" s="622"/>
      <c r="BJ23" s="622"/>
      <c r="BK23" s="622"/>
      <c r="BL23" s="622"/>
      <c r="BM23" s="622"/>
      <c r="BN23" s="623"/>
      <c r="BO23" s="659">
        <v>6.1</v>
      </c>
      <c r="BP23" s="659"/>
      <c r="BQ23" s="659"/>
      <c r="BR23" s="659"/>
      <c r="BS23" s="660" t="s">
        <v>121</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9873223</v>
      </c>
      <c r="CS24" s="677"/>
      <c r="CT24" s="677"/>
      <c r="CU24" s="677"/>
      <c r="CV24" s="677"/>
      <c r="CW24" s="677"/>
      <c r="CX24" s="677"/>
      <c r="CY24" s="702"/>
      <c r="CZ24" s="703">
        <v>40.5</v>
      </c>
      <c r="DA24" s="685"/>
      <c r="DB24" s="685"/>
      <c r="DC24" s="705"/>
      <c r="DD24" s="701">
        <v>6268915</v>
      </c>
      <c r="DE24" s="677"/>
      <c r="DF24" s="677"/>
      <c r="DG24" s="677"/>
      <c r="DH24" s="677"/>
      <c r="DI24" s="677"/>
      <c r="DJ24" s="677"/>
      <c r="DK24" s="702"/>
      <c r="DL24" s="701">
        <v>5700622</v>
      </c>
      <c r="DM24" s="677"/>
      <c r="DN24" s="677"/>
      <c r="DO24" s="677"/>
      <c r="DP24" s="677"/>
      <c r="DQ24" s="677"/>
      <c r="DR24" s="677"/>
      <c r="DS24" s="677"/>
      <c r="DT24" s="677"/>
      <c r="DU24" s="677"/>
      <c r="DV24" s="702"/>
      <c r="DW24" s="703">
        <v>45.3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13604650</v>
      </c>
      <c r="S25" s="622"/>
      <c r="T25" s="622"/>
      <c r="U25" s="622"/>
      <c r="V25" s="622"/>
      <c r="W25" s="622"/>
      <c r="X25" s="622"/>
      <c r="Y25" s="623"/>
      <c r="Z25" s="659">
        <v>53.5</v>
      </c>
      <c r="AA25" s="659"/>
      <c r="AB25" s="659"/>
      <c r="AC25" s="659"/>
      <c r="AD25" s="660">
        <v>12476989</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3483400</v>
      </c>
      <c r="CS25" s="634"/>
      <c r="CT25" s="634"/>
      <c r="CU25" s="634"/>
      <c r="CV25" s="634"/>
      <c r="CW25" s="634"/>
      <c r="CX25" s="634"/>
      <c r="CY25" s="635"/>
      <c r="CZ25" s="624">
        <v>14.3</v>
      </c>
      <c r="DA25" s="636"/>
      <c r="DB25" s="636"/>
      <c r="DC25" s="637"/>
      <c r="DD25" s="627">
        <v>3194595</v>
      </c>
      <c r="DE25" s="634"/>
      <c r="DF25" s="634"/>
      <c r="DG25" s="634"/>
      <c r="DH25" s="634"/>
      <c r="DI25" s="634"/>
      <c r="DJ25" s="634"/>
      <c r="DK25" s="635"/>
      <c r="DL25" s="627">
        <v>3150325</v>
      </c>
      <c r="DM25" s="634"/>
      <c r="DN25" s="634"/>
      <c r="DO25" s="634"/>
      <c r="DP25" s="634"/>
      <c r="DQ25" s="634"/>
      <c r="DR25" s="634"/>
      <c r="DS25" s="634"/>
      <c r="DT25" s="634"/>
      <c r="DU25" s="634"/>
      <c r="DV25" s="635"/>
      <c r="DW25" s="624">
        <v>25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5218</v>
      </c>
      <c r="S26" s="622"/>
      <c r="T26" s="622"/>
      <c r="U26" s="622"/>
      <c r="V26" s="622"/>
      <c r="W26" s="622"/>
      <c r="X26" s="622"/>
      <c r="Y26" s="623"/>
      <c r="Z26" s="659">
        <v>0</v>
      </c>
      <c r="AA26" s="659"/>
      <c r="AB26" s="659"/>
      <c r="AC26" s="659"/>
      <c r="AD26" s="660">
        <v>5218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2087401</v>
      </c>
      <c r="CS26" s="622"/>
      <c r="CT26" s="622"/>
      <c r="CU26" s="622"/>
      <c r="CV26" s="622"/>
      <c r="CW26" s="622"/>
      <c r="CX26" s="622"/>
      <c r="CY26" s="623"/>
      <c r="CZ26" s="624">
        <v>8.6</v>
      </c>
      <c r="DA26" s="636"/>
      <c r="DB26" s="636"/>
      <c r="DC26" s="637"/>
      <c r="DD26" s="627">
        <v>1885820</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33042</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4310180</v>
      </c>
      <c r="BH27" s="622"/>
      <c r="BI27" s="622"/>
      <c r="BJ27" s="622"/>
      <c r="BK27" s="622"/>
      <c r="BL27" s="622"/>
      <c r="BM27" s="622"/>
      <c r="BN27" s="623"/>
      <c r="BO27" s="659">
        <v>100</v>
      </c>
      <c r="BP27" s="659"/>
      <c r="BQ27" s="659"/>
      <c r="BR27" s="659"/>
      <c r="BS27" s="660">
        <v>177811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4745037</v>
      </c>
      <c r="CS27" s="634"/>
      <c r="CT27" s="634"/>
      <c r="CU27" s="634"/>
      <c r="CV27" s="634"/>
      <c r="CW27" s="634"/>
      <c r="CX27" s="634"/>
      <c r="CY27" s="635"/>
      <c r="CZ27" s="624">
        <v>19.5</v>
      </c>
      <c r="DA27" s="636"/>
      <c r="DB27" s="636"/>
      <c r="DC27" s="637"/>
      <c r="DD27" s="627">
        <v>1657831</v>
      </c>
      <c r="DE27" s="634"/>
      <c r="DF27" s="634"/>
      <c r="DG27" s="634"/>
      <c r="DH27" s="634"/>
      <c r="DI27" s="634"/>
      <c r="DJ27" s="634"/>
      <c r="DK27" s="635"/>
      <c r="DL27" s="627">
        <v>1133808</v>
      </c>
      <c r="DM27" s="634"/>
      <c r="DN27" s="634"/>
      <c r="DO27" s="634"/>
      <c r="DP27" s="634"/>
      <c r="DQ27" s="634"/>
      <c r="DR27" s="634"/>
      <c r="DS27" s="634"/>
      <c r="DT27" s="634"/>
      <c r="DU27" s="634"/>
      <c r="DV27" s="635"/>
      <c r="DW27" s="624">
        <v>9</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633852</v>
      </c>
      <c r="S28" s="622"/>
      <c r="T28" s="622"/>
      <c r="U28" s="622"/>
      <c r="V28" s="622"/>
      <c r="W28" s="622"/>
      <c r="X28" s="622"/>
      <c r="Y28" s="623"/>
      <c r="Z28" s="659">
        <v>2.5</v>
      </c>
      <c r="AA28" s="659"/>
      <c r="AB28" s="659"/>
      <c r="AC28" s="659"/>
      <c r="AD28" s="660">
        <v>37977</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1644786</v>
      </c>
      <c r="CS28" s="622"/>
      <c r="CT28" s="622"/>
      <c r="CU28" s="622"/>
      <c r="CV28" s="622"/>
      <c r="CW28" s="622"/>
      <c r="CX28" s="622"/>
      <c r="CY28" s="623"/>
      <c r="CZ28" s="624">
        <v>6.7</v>
      </c>
      <c r="DA28" s="636"/>
      <c r="DB28" s="636"/>
      <c r="DC28" s="637"/>
      <c r="DD28" s="627">
        <v>1416489</v>
      </c>
      <c r="DE28" s="622"/>
      <c r="DF28" s="622"/>
      <c r="DG28" s="622"/>
      <c r="DH28" s="622"/>
      <c r="DI28" s="622"/>
      <c r="DJ28" s="622"/>
      <c r="DK28" s="623"/>
      <c r="DL28" s="627">
        <v>1416489</v>
      </c>
      <c r="DM28" s="622"/>
      <c r="DN28" s="622"/>
      <c r="DO28" s="622"/>
      <c r="DP28" s="622"/>
      <c r="DQ28" s="622"/>
      <c r="DR28" s="622"/>
      <c r="DS28" s="622"/>
      <c r="DT28" s="622"/>
      <c r="DU28" s="622"/>
      <c r="DV28" s="623"/>
      <c r="DW28" s="624">
        <v>11.3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158849</v>
      </c>
      <c r="S29" s="622"/>
      <c r="T29" s="622"/>
      <c r="U29" s="622"/>
      <c r="V29" s="622"/>
      <c r="W29" s="622"/>
      <c r="X29" s="622"/>
      <c r="Y29" s="623"/>
      <c r="Z29" s="659">
        <v>0.6</v>
      </c>
      <c r="AA29" s="659"/>
      <c r="AB29" s="659"/>
      <c r="AC29" s="659"/>
      <c r="AD29" s="660">
        <v>38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1639839</v>
      </c>
      <c r="CS29" s="634"/>
      <c r="CT29" s="634"/>
      <c r="CU29" s="634"/>
      <c r="CV29" s="634"/>
      <c r="CW29" s="634"/>
      <c r="CX29" s="634"/>
      <c r="CY29" s="635"/>
      <c r="CZ29" s="624">
        <v>6.7</v>
      </c>
      <c r="DA29" s="636"/>
      <c r="DB29" s="636"/>
      <c r="DC29" s="637"/>
      <c r="DD29" s="627">
        <v>1411542</v>
      </c>
      <c r="DE29" s="634"/>
      <c r="DF29" s="634"/>
      <c r="DG29" s="634"/>
      <c r="DH29" s="634"/>
      <c r="DI29" s="634"/>
      <c r="DJ29" s="634"/>
      <c r="DK29" s="635"/>
      <c r="DL29" s="627">
        <v>1411542</v>
      </c>
      <c r="DM29" s="634"/>
      <c r="DN29" s="634"/>
      <c r="DO29" s="634"/>
      <c r="DP29" s="634"/>
      <c r="DQ29" s="634"/>
      <c r="DR29" s="634"/>
      <c r="DS29" s="634"/>
      <c r="DT29" s="634"/>
      <c r="DU29" s="634"/>
      <c r="DV29" s="635"/>
      <c r="DW29" s="624">
        <v>11.2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3951826</v>
      </c>
      <c r="S30" s="622"/>
      <c r="T30" s="622"/>
      <c r="U30" s="622"/>
      <c r="V30" s="622"/>
      <c r="W30" s="622"/>
      <c r="X30" s="622"/>
      <c r="Y30" s="623"/>
      <c r="Z30" s="659">
        <v>15.5</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1567082</v>
      </c>
      <c r="CS30" s="622"/>
      <c r="CT30" s="622"/>
      <c r="CU30" s="622"/>
      <c r="CV30" s="622"/>
      <c r="CW30" s="622"/>
      <c r="CX30" s="622"/>
      <c r="CY30" s="623"/>
      <c r="CZ30" s="624">
        <v>6.4</v>
      </c>
      <c r="DA30" s="636"/>
      <c r="DB30" s="636"/>
      <c r="DC30" s="637"/>
      <c r="DD30" s="627">
        <v>1358592</v>
      </c>
      <c r="DE30" s="622"/>
      <c r="DF30" s="622"/>
      <c r="DG30" s="622"/>
      <c r="DH30" s="622"/>
      <c r="DI30" s="622"/>
      <c r="DJ30" s="622"/>
      <c r="DK30" s="623"/>
      <c r="DL30" s="627">
        <v>1358592</v>
      </c>
      <c r="DM30" s="622"/>
      <c r="DN30" s="622"/>
      <c r="DO30" s="622"/>
      <c r="DP30" s="622"/>
      <c r="DQ30" s="622"/>
      <c r="DR30" s="622"/>
      <c r="DS30" s="622"/>
      <c r="DT30" s="622"/>
      <c r="DU30" s="622"/>
      <c r="DV30" s="623"/>
      <c r="DW30" s="624">
        <v>10.8</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1336</v>
      </c>
      <c r="S31" s="622"/>
      <c r="T31" s="622"/>
      <c r="U31" s="622"/>
      <c r="V31" s="622"/>
      <c r="W31" s="622"/>
      <c r="X31" s="622"/>
      <c r="Y31" s="623"/>
      <c r="Z31" s="659">
        <v>0</v>
      </c>
      <c r="AA31" s="659"/>
      <c r="AB31" s="659"/>
      <c r="AC31" s="659"/>
      <c r="AD31" s="660">
        <v>1336</v>
      </c>
      <c r="AE31" s="660"/>
      <c r="AF31" s="660"/>
      <c r="AG31" s="660"/>
      <c r="AH31" s="660"/>
      <c r="AI31" s="660"/>
      <c r="AJ31" s="660"/>
      <c r="AK31" s="660"/>
      <c r="AL31" s="624">
        <v>0</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90.2</v>
      </c>
      <c r="BN31" s="684"/>
      <c r="BO31" s="684"/>
      <c r="BP31" s="684"/>
      <c r="BQ31" s="686"/>
      <c r="BR31" s="683">
        <v>98.9</v>
      </c>
      <c r="BS31" s="684"/>
      <c r="BT31" s="684"/>
      <c r="BU31" s="684"/>
      <c r="BV31" s="684"/>
      <c r="BW31" s="684"/>
      <c r="BX31" s="685">
        <v>89.8</v>
      </c>
      <c r="BY31" s="684"/>
      <c r="BZ31" s="684"/>
      <c r="CA31" s="684"/>
      <c r="CB31" s="686"/>
      <c r="CD31" s="642"/>
      <c r="CE31" s="643"/>
      <c r="CF31" s="618" t="s">
        <v>300</v>
      </c>
      <c r="CG31" s="619"/>
      <c r="CH31" s="619"/>
      <c r="CI31" s="619"/>
      <c r="CJ31" s="619"/>
      <c r="CK31" s="619"/>
      <c r="CL31" s="619"/>
      <c r="CM31" s="619"/>
      <c r="CN31" s="619"/>
      <c r="CO31" s="619"/>
      <c r="CP31" s="619"/>
      <c r="CQ31" s="620"/>
      <c r="CR31" s="621">
        <v>72757</v>
      </c>
      <c r="CS31" s="634"/>
      <c r="CT31" s="634"/>
      <c r="CU31" s="634"/>
      <c r="CV31" s="634"/>
      <c r="CW31" s="634"/>
      <c r="CX31" s="634"/>
      <c r="CY31" s="635"/>
      <c r="CZ31" s="624">
        <v>0.3</v>
      </c>
      <c r="DA31" s="636"/>
      <c r="DB31" s="636"/>
      <c r="DC31" s="637"/>
      <c r="DD31" s="627">
        <v>52950</v>
      </c>
      <c r="DE31" s="634"/>
      <c r="DF31" s="634"/>
      <c r="DG31" s="634"/>
      <c r="DH31" s="634"/>
      <c r="DI31" s="634"/>
      <c r="DJ31" s="634"/>
      <c r="DK31" s="635"/>
      <c r="DL31" s="627">
        <v>52950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1434397</v>
      </c>
      <c r="S32" s="622"/>
      <c r="T32" s="622"/>
      <c r="U32" s="622"/>
      <c r="V32" s="622"/>
      <c r="W32" s="622"/>
      <c r="X32" s="622"/>
      <c r="Y32" s="623"/>
      <c r="Z32" s="659">
        <v>5.6</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99.5</v>
      </c>
      <c r="BH32" s="634"/>
      <c r="BI32" s="634"/>
      <c r="BJ32" s="634"/>
      <c r="BK32" s="634"/>
      <c r="BL32" s="634"/>
      <c r="BM32" s="625">
        <v>97.1</v>
      </c>
      <c r="BN32" s="634"/>
      <c r="BO32" s="634"/>
      <c r="BP32" s="634"/>
      <c r="BQ32" s="657"/>
      <c r="BR32" s="692">
        <v>99.2</v>
      </c>
      <c r="BS32" s="634"/>
      <c r="BT32" s="634"/>
      <c r="BU32" s="634"/>
      <c r="BV32" s="634"/>
      <c r="BW32" s="634"/>
      <c r="BX32" s="625">
        <v>96.8</v>
      </c>
      <c r="BY32" s="634"/>
      <c r="BZ32" s="634"/>
      <c r="CA32" s="634"/>
      <c r="CB32" s="657"/>
      <c r="CD32" s="644"/>
      <c r="CE32" s="645"/>
      <c r="CF32" s="618" t="s">
        <v>304</v>
      </c>
      <c r="CG32" s="619"/>
      <c r="CH32" s="619"/>
      <c r="CI32" s="619"/>
      <c r="CJ32" s="619"/>
      <c r="CK32" s="619"/>
      <c r="CL32" s="619"/>
      <c r="CM32" s="619"/>
      <c r="CN32" s="619"/>
      <c r="CO32" s="619"/>
      <c r="CP32" s="619"/>
      <c r="CQ32" s="620"/>
      <c r="CR32" s="621">
        <v>4947</v>
      </c>
      <c r="CS32" s="622"/>
      <c r="CT32" s="622"/>
      <c r="CU32" s="622"/>
      <c r="CV32" s="622"/>
      <c r="CW32" s="622"/>
      <c r="CX32" s="622"/>
      <c r="CY32" s="623"/>
      <c r="CZ32" s="624">
        <v>0</v>
      </c>
      <c r="DA32" s="636"/>
      <c r="DB32" s="636"/>
      <c r="DC32" s="637"/>
      <c r="DD32" s="627">
        <v>4947</v>
      </c>
      <c r="DE32" s="622"/>
      <c r="DF32" s="622"/>
      <c r="DG32" s="622"/>
      <c r="DH32" s="622"/>
      <c r="DI32" s="622"/>
      <c r="DJ32" s="622"/>
      <c r="DK32" s="623"/>
      <c r="DL32" s="627">
        <v>4947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68036</v>
      </c>
      <c r="S33" s="622"/>
      <c r="T33" s="622"/>
      <c r="U33" s="622"/>
      <c r="V33" s="622"/>
      <c r="W33" s="622"/>
      <c r="X33" s="622"/>
      <c r="Y33" s="623"/>
      <c r="Z33" s="659">
        <v>0.3</v>
      </c>
      <c r="AA33" s="659"/>
      <c r="AB33" s="659"/>
      <c r="AC33" s="659"/>
      <c r="AD33" s="660">
        <v>16949</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99.4</v>
      </c>
      <c r="BH33" s="606"/>
      <c r="BI33" s="606"/>
      <c r="BJ33" s="606"/>
      <c r="BK33" s="606"/>
      <c r="BL33" s="606"/>
      <c r="BM33" s="652">
        <v>82.2</v>
      </c>
      <c r="BN33" s="606"/>
      <c r="BO33" s="606"/>
      <c r="BP33" s="606"/>
      <c r="BQ33" s="669"/>
      <c r="BR33" s="682">
        <v>98.4</v>
      </c>
      <c r="BS33" s="606"/>
      <c r="BT33" s="606"/>
      <c r="BU33" s="606"/>
      <c r="BV33" s="606"/>
      <c r="BW33" s="606"/>
      <c r="BX33" s="652">
        <v>81.3</v>
      </c>
      <c r="BY33" s="606"/>
      <c r="BZ33" s="606"/>
      <c r="CA33" s="606"/>
      <c r="CB33" s="669"/>
      <c r="CD33" s="618" t="s">
        <v>307</v>
      </c>
      <c r="CE33" s="619"/>
      <c r="CF33" s="619"/>
      <c r="CG33" s="619"/>
      <c r="CH33" s="619"/>
      <c r="CI33" s="619"/>
      <c r="CJ33" s="619"/>
      <c r="CK33" s="619"/>
      <c r="CL33" s="619"/>
      <c r="CM33" s="619"/>
      <c r="CN33" s="619"/>
      <c r="CO33" s="619"/>
      <c r="CP33" s="619"/>
      <c r="CQ33" s="620"/>
      <c r="CR33" s="621">
        <v>12303799</v>
      </c>
      <c r="CS33" s="634"/>
      <c r="CT33" s="634"/>
      <c r="CU33" s="634"/>
      <c r="CV33" s="634"/>
      <c r="CW33" s="634"/>
      <c r="CX33" s="634"/>
      <c r="CY33" s="635"/>
      <c r="CZ33" s="624">
        <v>50.5</v>
      </c>
      <c r="DA33" s="636"/>
      <c r="DB33" s="636"/>
      <c r="DC33" s="637"/>
      <c r="DD33" s="627">
        <v>8071944</v>
      </c>
      <c r="DE33" s="634"/>
      <c r="DF33" s="634"/>
      <c r="DG33" s="634"/>
      <c r="DH33" s="634"/>
      <c r="DI33" s="634"/>
      <c r="DJ33" s="634"/>
      <c r="DK33" s="635"/>
      <c r="DL33" s="627">
        <v>5671721</v>
      </c>
      <c r="DM33" s="634"/>
      <c r="DN33" s="634"/>
      <c r="DO33" s="634"/>
      <c r="DP33" s="634"/>
      <c r="DQ33" s="634"/>
      <c r="DR33" s="634"/>
      <c r="DS33" s="634"/>
      <c r="DT33" s="634"/>
      <c r="DU33" s="634"/>
      <c r="DV33" s="635"/>
      <c r="DW33" s="624">
        <v>45.1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1523585</v>
      </c>
      <c r="S34" s="622"/>
      <c r="T34" s="622"/>
      <c r="U34" s="622"/>
      <c r="V34" s="622"/>
      <c r="W34" s="622"/>
      <c r="X34" s="622"/>
      <c r="Y34" s="623"/>
      <c r="Z34" s="659">
        <v>6</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2363156</v>
      </c>
      <c r="CS34" s="622"/>
      <c r="CT34" s="622"/>
      <c r="CU34" s="622"/>
      <c r="CV34" s="622"/>
      <c r="CW34" s="622"/>
      <c r="CX34" s="622"/>
      <c r="CY34" s="623"/>
      <c r="CZ34" s="624">
        <v>9.6999999999999993</v>
      </c>
      <c r="DA34" s="636"/>
      <c r="DB34" s="636"/>
      <c r="DC34" s="637"/>
      <c r="DD34" s="627">
        <v>1606491</v>
      </c>
      <c r="DE34" s="622"/>
      <c r="DF34" s="622"/>
      <c r="DG34" s="622"/>
      <c r="DH34" s="622"/>
      <c r="DI34" s="622"/>
      <c r="DJ34" s="622"/>
      <c r="DK34" s="623"/>
      <c r="DL34" s="627">
        <v>1334016</v>
      </c>
      <c r="DM34" s="622"/>
      <c r="DN34" s="622"/>
      <c r="DO34" s="622"/>
      <c r="DP34" s="622"/>
      <c r="DQ34" s="622"/>
      <c r="DR34" s="622"/>
      <c r="DS34" s="622"/>
      <c r="DT34" s="622"/>
      <c r="DU34" s="622"/>
      <c r="DV34" s="623"/>
      <c r="DW34" s="624">
        <v>10.6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171307</v>
      </c>
      <c r="S35" s="622"/>
      <c r="T35" s="622"/>
      <c r="U35" s="622"/>
      <c r="V35" s="622"/>
      <c r="W35" s="622"/>
      <c r="X35" s="622"/>
      <c r="Y35" s="623"/>
      <c r="Z35" s="659">
        <v>0.7</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894663</v>
      </c>
      <c r="CS35" s="634"/>
      <c r="CT35" s="634"/>
      <c r="CU35" s="634"/>
      <c r="CV35" s="634"/>
      <c r="CW35" s="634"/>
      <c r="CX35" s="634"/>
      <c r="CY35" s="635"/>
      <c r="CZ35" s="624">
        <v>3.7</v>
      </c>
      <c r="DA35" s="636"/>
      <c r="DB35" s="636"/>
      <c r="DC35" s="637"/>
      <c r="DD35" s="627">
        <v>730459</v>
      </c>
      <c r="DE35" s="634"/>
      <c r="DF35" s="634"/>
      <c r="DG35" s="634"/>
      <c r="DH35" s="634"/>
      <c r="DI35" s="634"/>
      <c r="DJ35" s="634"/>
      <c r="DK35" s="635"/>
      <c r="DL35" s="627">
        <v>688852</v>
      </c>
      <c r="DM35" s="634"/>
      <c r="DN35" s="634"/>
      <c r="DO35" s="634"/>
      <c r="DP35" s="634"/>
      <c r="DQ35" s="634"/>
      <c r="DR35" s="634"/>
      <c r="DS35" s="634"/>
      <c r="DT35" s="634"/>
      <c r="DU35" s="634"/>
      <c r="DV35" s="635"/>
      <c r="DW35" s="624">
        <v>5.5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1018970</v>
      </c>
      <c r="S36" s="622"/>
      <c r="T36" s="622"/>
      <c r="U36" s="622"/>
      <c r="V36" s="622"/>
      <c r="W36" s="622"/>
      <c r="X36" s="622"/>
      <c r="Y36" s="623"/>
      <c r="Z36" s="659">
        <v>4</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3525066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t="s">
        <v>121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4421597</v>
      </c>
      <c r="CS36" s="622"/>
      <c r="CT36" s="622"/>
      <c r="CU36" s="622"/>
      <c r="CV36" s="622"/>
      <c r="CW36" s="622"/>
      <c r="CX36" s="622"/>
      <c r="CY36" s="623"/>
      <c r="CZ36" s="624">
        <v>18.100000000000001</v>
      </c>
      <c r="DA36" s="636"/>
      <c r="DB36" s="636"/>
      <c r="DC36" s="637"/>
      <c r="DD36" s="627">
        <v>3372584</v>
      </c>
      <c r="DE36" s="622"/>
      <c r="DF36" s="622"/>
      <c r="DG36" s="622"/>
      <c r="DH36" s="622"/>
      <c r="DI36" s="622"/>
      <c r="DJ36" s="622"/>
      <c r="DK36" s="623"/>
      <c r="DL36" s="627">
        <v>2697614</v>
      </c>
      <c r="DM36" s="622"/>
      <c r="DN36" s="622"/>
      <c r="DO36" s="622"/>
      <c r="DP36" s="622"/>
      <c r="DQ36" s="622"/>
      <c r="DR36" s="622"/>
      <c r="DS36" s="622"/>
      <c r="DT36" s="622"/>
      <c r="DU36" s="622"/>
      <c r="DV36" s="623"/>
      <c r="DW36" s="624">
        <v>21.4</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1408239</v>
      </c>
      <c r="S37" s="622"/>
      <c r="T37" s="622"/>
      <c r="U37" s="622"/>
      <c r="V37" s="622"/>
      <c r="W37" s="622"/>
      <c r="X37" s="622"/>
      <c r="Y37" s="623"/>
      <c r="Z37" s="659">
        <v>5.5</v>
      </c>
      <c r="AA37" s="659"/>
      <c r="AB37" s="659"/>
      <c r="AC37" s="659"/>
      <c r="AD37" s="660">
        <v>10777</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1094771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-79374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1386891</v>
      </c>
      <c r="CS37" s="634"/>
      <c r="CT37" s="634"/>
      <c r="CU37" s="634"/>
      <c r="CV37" s="634"/>
      <c r="CW37" s="634"/>
      <c r="CX37" s="634"/>
      <c r="CY37" s="635"/>
      <c r="CZ37" s="624">
        <v>5.7</v>
      </c>
      <c r="DA37" s="636"/>
      <c r="DB37" s="636"/>
      <c r="DC37" s="637"/>
      <c r="DD37" s="627">
        <v>1185480</v>
      </c>
      <c r="DE37" s="634"/>
      <c r="DF37" s="634"/>
      <c r="DG37" s="634"/>
      <c r="DH37" s="634"/>
      <c r="DI37" s="634"/>
      <c r="DJ37" s="634"/>
      <c r="DK37" s="635"/>
      <c r="DL37" s="627">
        <v>1139034</v>
      </c>
      <c r="DM37" s="634"/>
      <c r="DN37" s="634"/>
      <c r="DO37" s="634"/>
      <c r="DP37" s="634"/>
      <c r="DQ37" s="634"/>
      <c r="DR37" s="634"/>
      <c r="DS37" s="634"/>
      <c r="DT37" s="634"/>
      <c r="DU37" s="634"/>
      <c r="DV37" s="635"/>
      <c r="DW37" s="624">
        <v>9.1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1431704</v>
      </c>
      <c r="S38" s="622"/>
      <c r="T38" s="622"/>
      <c r="U38" s="622"/>
      <c r="V38" s="622"/>
      <c r="W38" s="622"/>
      <c r="X38" s="622"/>
      <c r="Y38" s="623"/>
      <c r="Z38" s="659">
        <v>5.6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478460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4510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1928201</v>
      </c>
      <c r="CS38" s="622"/>
      <c r="CT38" s="622"/>
      <c r="CU38" s="622"/>
      <c r="CV38" s="622"/>
      <c r="CW38" s="622"/>
      <c r="CX38" s="622"/>
      <c r="CY38" s="623"/>
      <c r="CZ38" s="624">
        <v>7.9</v>
      </c>
      <c r="DA38" s="636"/>
      <c r="DB38" s="636"/>
      <c r="DC38" s="637"/>
      <c r="DD38" s="627">
        <v>1573204</v>
      </c>
      <c r="DE38" s="622"/>
      <c r="DF38" s="622"/>
      <c r="DG38" s="622"/>
      <c r="DH38" s="622"/>
      <c r="DI38" s="622"/>
      <c r="DJ38" s="622"/>
      <c r="DK38" s="623"/>
      <c r="DL38" s="627">
        <v>951239</v>
      </c>
      <c r="DM38" s="622"/>
      <c r="DN38" s="622"/>
      <c r="DO38" s="622"/>
      <c r="DP38" s="622"/>
      <c r="DQ38" s="622"/>
      <c r="DR38" s="622"/>
      <c r="DS38" s="622"/>
      <c r="DT38" s="622"/>
      <c r="DU38" s="622"/>
      <c r="DV38" s="623"/>
      <c r="DW38" s="624">
        <v>7.6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23634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6231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1651899</v>
      </c>
      <c r="CS39" s="634"/>
      <c r="CT39" s="634"/>
      <c r="CU39" s="634"/>
      <c r="CV39" s="634"/>
      <c r="CW39" s="634"/>
      <c r="CX39" s="634"/>
      <c r="CY39" s="635"/>
      <c r="CZ39" s="624">
        <v>6.8</v>
      </c>
      <c r="DA39" s="636"/>
      <c r="DB39" s="636"/>
      <c r="DC39" s="637"/>
      <c r="DD39" s="627">
        <v>651899</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33904</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1044283</v>
      </c>
      <c r="CS40" s="622"/>
      <c r="CT40" s="622"/>
      <c r="CU40" s="622"/>
      <c r="CV40" s="622"/>
      <c r="CW40" s="622"/>
      <c r="CX40" s="622"/>
      <c r="CY40" s="623"/>
      <c r="CZ40" s="624">
        <v>4.3</v>
      </c>
      <c r="DA40" s="636"/>
      <c r="DB40" s="636"/>
      <c r="DC40" s="637"/>
      <c r="DD40" s="627">
        <v>137307</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25445011</v>
      </c>
      <c r="S41" s="646"/>
      <c r="T41" s="646"/>
      <c r="U41" s="646"/>
      <c r="V41" s="646"/>
      <c r="W41" s="646"/>
      <c r="X41" s="646"/>
      <c r="Y41" s="649"/>
      <c r="Z41" s="650">
        <v>100</v>
      </c>
      <c r="AA41" s="650"/>
      <c r="AB41" s="650"/>
      <c r="AC41" s="650"/>
      <c r="AD41" s="651">
        <v>12549284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377171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1551030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490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2203683</v>
      </c>
      <c r="CS42" s="634"/>
      <c r="CT42" s="634"/>
      <c r="CU42" s="634"/>
      <c r="CV42" s="634"/>
      <c r="CW42" s="634"/>
      <c r="CX42" s="634"/>
      <c r="CY42" s="635"/>
      <c r="CZ42" s="624">
        <v>9</v>
      </c>
      <c r="DA42" s="636"/>
      <c r="DB42" s="636"/>
      <c r="DC42" s="637"/>
      <c r="DD42" s="627">
        <v>148783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t="s">
        <v>121</v>
      </c>
      <c r="CS43" s="634"/>
      <c r="CT43" s="634"/>
      <c r="CU43" s="634"/>
      <c r="CV43" s="634"/>
      <c r="CW43" s="634"/>
      <c r="CX43" s="634"/>
      <c r="CY43" s="635"/>
      <c r="CZ43" s="624" t="s">
        <v>121</v>
      </c>
      <c r="DA43" s="636"/>
      <c r="DB43" s="636"/>
      <c r="DC43" s="637"/>
      <c r="DD43" s="627" t="s">
        <v>121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2203683</v>
      </c>
      <c r="CS44" s="622"/>
      <c r="CT44" s="622"/>
      <c r="CU44" s="622"/>
      <c r="CV44" s="622"/>
      <c r="CW44" s="622"/>
      <c r="CX44" s="622"/>
      <c r="CY44" s="623"/>
      <c r="CZ44" s="624">
        <v>9</v>
      </c>
      <c r="DA44" s="625"/>
      <c r="DB44" s="625"/>
      <c r="DC44" s="626"/>
      <c r="DD44" s="627">
        <v>148783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1642297</v>
      </c>
      <c r="CS45" s="634"/>
      <c r="CT45" s="634"/>
      <c r="CU45" s="634"/>
      <c r="CV45" s="634"/>
      <c r="CW45" s="634"/>
      <c r="CX45" s="634"/>
      <c r="CY45" s="635"/>
      <c r="CZ45" s="624">
        <v>6.7</v>
      </c>
      <c r="DA45" s="636"/>
      <c r="DB45" s="636"/>
      <c r="DC45" s="637"/>
      <c r="DD45" s="627">
        <v>50658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545834</v>
      </c>
      <c r="CS46" s="622"/>
      <c r="CT46" s="622"/>
      <c r="CU46" s="622"/>
      <c r="CV46" s="622"/>
      <c r="CW46" s="622"/>
      <c r="CX46" s="622"/>
      <c r="CY46" s="623"/>
      <c r="CZ46" s="624">
        <v>2.2000000000000002</v>
      </c>
      <c r="DA46" s="625"/>
      <c r="DB46" s="625"/>
      <c r="DC46" s="626"/>
      <c r="DD46" s="627">
        <v>96173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24380705</v>
      </c>
      <c r="CS49" s="606"/>
      <c r="CT49" s="606"/>
      <c r="CU49" s="606"/>
      <c r="CV49" s="606"/>
      <c r="CW49" s="606"/>
      <c r="CX49" s="606"/>
      <c r="CY49" s="607"/>
      <c r="CZ49" s="608">
        <v>100</v>
      </c>
      <c r="DA49" s="609"/>
      <c r="DB49" s="609"/>
      <c r="DC49" s="610"/>
      <c r="DD49" s="611">
        <v>14489642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r9qxnktQwPK/EmZPMnayjEZG8D2s6q/JAU7HgftGQ1cNBTcryRfGHOkZBBPqFnTAZOknU6H2hXLCSAT7lwu2A==" saltValue="SFJcBpjSFtoFLBSHJXu/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24785</v>
      </c>
      <c r="R7" s="1103"/>
      <c r="S7" s="1103"/>
      <c r="T7" s="1103"/>
      <c r="U7" s="1103"/>
      <c r="V7" s="1103">
        <v>23810</v>
      </c>
      <c r="W7" s="1103"/>
      <c r="X7" s="1103"/>
      <c r="Y7" s="1103"/>
      <c r="Z7" s="1103"/>
      <c r="AA7" s="1103">
        <v>975</v>
      </c>
      <c r="AB7" s="1103"/>
      <c r="AC7" s="1103"/>
      <c r="AD7" s="1103"/>
      <c r="AE7" s="1104"/>
      <c r="AF7" s="1105">
        <v>889</v>
      </c>
      <c r="AG7" s="1106"/>
      <c r="AH7" s="1106"/>
      <c r="AI7" s="1106"/>
      <c r="AJ7" s="1107"/>
      <c r="AK7" s="1108">
        <v>144</v>
      </c>
      <c r="AL7" s="1109"/>
      <c r="AM7" s="1109"/>
      <c r="AN7" s="1109"/>
      <c r="AO7" s="1109"/>
      <c r="AP7" s="1109">
        <v>13267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551</v>
      </c>
      <c r="BT7" s="1100"/>
      <c r="BU7" s="1100"/>
      <c r="BV7" s="1100"/>
      <c r="BW7" s="1100"/>
      <c r="BX7" s="1100"/>
      <c r="BY7" s="1100"/>
      <c r="BZ7" s="1100"/>
      <c r="CA7" s="1100"/>
      <c r="CB7" s="1100"/>
      <c r="CC7" s="1100"/>
      <c r="CD7" s="1100"/>
      <c r="CE7" s="1100"/>
      <c r="CF7" s="1100"/>
      <c r="CG7" s="1112"/>
      <c r="CH7" s="1096">
        <v>63</v>
      </c>
      <c r="CI7" s="1097"/>
      <c r="CJ7" s="1097"/>
      <c r="CK7" s="1097"/>
      <c r="CL7" s="1098"/>
      <c r="CM7" s="1096">
        <v>459</v>
      </c>
      <c r="CN7" s="1097"/>
      <c r="CO7" s="1097"/>
      <c r="CP7" s="1097"/>
      <c r="CQ7" s="1098"/>
      <c r="CR7" s="1096">
        <v>11</v>
      </c>
      <c r="CS7" s="1097"/>
      <c r="CT7" s="1097"/>
      <c r="CU7" s="1097"/>
      <c r="CV7" s="1098"/>
      <c r="CW7" s="1096" t="s">
        <v>552</v>
      </c>
      <c r="CX7" s="1097"/>
      <c r="CY7" s="1097"/>
      <c r="CZ7" s="1097"/>
      <c r="DA7" s="1098"/>
      <c r="DB7" s="1096" t="s">
        <v>554</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899</v>
      </c>
      <c r="R8" s="1039"/>
      <c r="S8" s="1039"/>
      <c r="T8" s="1039"/>
      <c r="U8" s="1039"/>
      <c r="V8" s="1039">
        <v>810</v>
      </c>
      <c r="W8" s="1039"/>
      <c r="X8" s="1039"/>
      <c r="Y8" s="1039"/>
      <c r="Z8" s="1039"/>
      <c r="AA8" s="1039">
        <v>90</v>
      </c>
      <c r="AB8" s="1039"/>
      <c r="AC8" s="1039"/>
      <c r="AD8" s="1039"/>
      <c r="AE8" s="1040"/>
      <c r="AF8" s="1035">
        <v>90</v>
      </c>
      <c r="AG8" s="1036"/>
      <c r="AH8" s="1036"/>
      <c r="AI8" s="1036"/>
      <c r="AJ8" s="1037"/>
      <c r="AK8" s="1080">
        <v>266</v>
      </c>
      <c r="AL8" s="1081"/>
      <c r="AM8" s="1081"/>
      <c r="AN8" s="1081"/>
      <c r="AO8" s="1081"/>
      <c r="AP8" s="1081">
        <v>2306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550</v>
      </c>
      <c r="BT8" s="993"/>
      <c r="BU8" s="993"/>
      <c r="BV8" s="993"/>
      <c r="BW8" s="993"/>
      <c r="BX8" s="993"/>
      <c r="BY8" s="993"/>
      <c r="BZ8" s="993"/>
      <c r="CA8" s="993"/>
      <c r="CB8" s="993"/>
      <c r="CC8" s="993"/>
      <c r="CD8" s="993"/>
      <c r="CE8" s="993"/>
      <c r="CF8" s="993"/>
      <c r="CG8" s="1014"/>
      <c r="CH8" s="989">
        <v>-4</v>
      </c>
      <c r="CI8" s="990"/>
      <c r="CJ8" s="990"/>
      <c r="CK8" s="990"/>
      <c r="CL8" s="991"/>
      <c r="CM8" s="989">
        <v>74</v>
      </c>
      <c r="CN8" s="990"/>
      <c r="CO8" s="990"/>
      <c r="CP8" s="990"/>
      <c r="CQ8" s="991"/>
      <c r="CR8" s="989">
        <v>73</v>
      </c>
      <c r="CS8" s="990"/>
      <c r="CT8" s="990"/>
      <c r="CU8" s="990"/>
      <c r="CV8" s="991"/>
      <c r="CW8" s="989">
        <v>7</v>
      </c>
      <c r="CX8" s="990"/>
      <c r="CY8" s="990"/>
      <c r="CZ8" s="990"/>
      <c r="DA8" s="991"/>
      <c r="DB8" s="989" t="s">
        <v>553</v>
      </c>
      <c r="DC8" s="990"/>
      <c r="DD8" s="990"/>
      <c r="DE8" s="990"/>
      <c r="DF8" s="991"/>
      <c r="DG8" s="989" t="s">
        <v>553</v>
      </c>
      <c r="DH8" s="990"/>
      <c r="DI8" s="990"/>
      <c r="DJ8" s="990"/>
      <c r="DK8" s="991"/>
      <c r="DL8" s="989" t="s">
        <v>553</v>
      </c>
      <c r="DM8" s="990"/>
      <c r="DN8" s="990"/>
      <c r="DO8" s="990"/>
      <c r="DP8" s="991"/>
      <c r="DQ8" s="989" t="s">
        <v>553</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548</v>
      </c>
      <c r="BT9" s="993"/>
      <c r="BU9" s="993"/>
      <c r="BV9" s="993"/>
      <c r="BW9" s="993"/>
      <c r="BX9" s="993"/>
      <c r="BY9" s="993"/>
      <c r="BZ9" s="993"/>
      <c r="CA9" s="993"/>
      <c r="CB9" s="993"/>
      <c r="CC9" s="993"/>
      <c r="CD9" s="993"/>
      <c r="CE9" s="993"/>
      <c r="CF9" s="993"/>
      <c r="CG9" s="1014"/>
      <c r="CH9" s="989">
        <v>-16</v>
      </c>
      <c r="CI9" s="990"/>
      <c r="CJ9" s="990"/>
      <c r="CK9" s="990"/>
      <c r="CL9" s="991"/>
      <c r="CM9" s="989">
        <v>-255</v>
      </c>
      <c r="CN9" s="990"/>
      <c r="CO9" s="990"/>
      <c r="CP9" s="990"/>
      <c r="CQ9" s="991"/>
      <c r="CR9" s="989">
        <v>22</v>
      </c>
      <c r="CS9" s="990"/>
      <c r="CT9" s="990"/>
      <c r="CU9" s="990"/>
      <c r="CV9" s="991"/>
      <c r="CW9" s="989" t="s">
        <v>553</v>
      </c>
      <c r="CX9" s="990"/>
      <c r="CY9" s="990"/>
      <c r="CZ9" s="990"/>
      <c r="DA9" s="991"/>
      <c r="DB9" s="989" t="s">
        <v>555</v>
      </c>
      <c r="DC9" s="990"/>
      <c r="DD9" s="990"/>
      <c r="DE9" s="990"/>
      <c r="DF9" s="991"/>
      <c r="DG9" s="989" t="s">
        <v>555</v>
      </c>
      <c r="DH9" s="990"/>
      <c r="DI9" s="990"/>
      <c r="DJ9" s="990"/>
      <c r="DK9" s="991"/>
      <c r="DL9" s="989" t="s">
        <v>555</v>
      </c>
      <c r="DM9" s="990"/>
      <c r="DN9" s="990"/>
      <c r="DO9" s="990"/>
      <c r="DP9" s="991"/>
      <c r="DQ9" s="989" t="s">
        <v>555</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549</v>
      </c>
      <c r="BT10" s="993"/>
      <c r="BU10" s="993"/>
      <c r="BV10" s="993"/>
      <c r="BW10" s="993"/>
      <c r="BX10" s="993"/>
      <c r="BY10" s="993"/>
      <c r="BZ10" s="993"/>
      <c r="CA10" s="993"/>
      <c r="CB10" s="993"/>
      <c r="CC10" s="993"/>
      <c r="CD10" s="993"/>
      <c r="CE10" s="993"/>
      <c r="CF10" s="993"/>
      <c r="CG10" s="1014"/>
      <c r="CH10" s="989">
        <v>0</v>
      </c>
      <c r="CI10" s="990"/>
      <c r="CJ10" s="990"/>
      <c r="CK10" s="990"/>
      <c r="CL10" s="991"/>
      <c r="CM10" s="989">
        <v>40</v>
      </c>
      <c r="CN10" s="990"/>
      <c r="CO10" s="990"/>
      <c r="CP10" s="990"/>
      <c r="CQ10" s="991"/>
      <c r="CR10" s="989">
        <v>5</v>
      </c>
      <c r="CS10" s="990"/>
      <c r="CT10" s="990"/>
      <c r="CU10" s="990"/>
      <c r="CV10" s="991"/>
      <c r="CW10" s="989" t="s">
        <v>553</v>
      </c>
      <c r="CX10" s="990"/>
      <c r="CY10" s="990"/>
      <c r="CZ10" s="990"/>
      <c r="DA10" s="991"/>
      <c r="DB10" s="989" t="s">
        <v>554</v>
      </c>
      <c r="DC10" s="990"/>
      <c r="DD10" s="990"/>
      <c r="DE10" s="990"/>
      <c r="DF10" s="991"/>
      <c r="DG10" s="989" t="s">
        <v>554</v>
      </c>
      <c r="DH10" s="990"/>
      <c r="DI10" s="990"/>
      <c r="DJ10" s="990"/>
      <c r="DK10" s="991"/>
      <c r="DL10" s="989" t="s">
        <v>554</v>
      </c>
      <c r="DM10" s="990"/>
      <c r="DN10" s="990"/>
      <c r="DO10" s="990"/>
      <c r="DP10" s="991"/>
      <c r="DQ10" s="989" t="s">
        <v>554</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25445</v>
      </c>
      <c r="R23" s="1061"/>
      <c r="S23" s="1061"/>
      <c r="T23" s="1061"/>
      <c r="U23" s="1061"/>
      <c r="V23" s="1061">
        <v>24381</v>
      </c>
      <c r="W23" s="1061"/>
      <c r="X23" s="1061"/>
      <c r="Y23" s="1061"/>
      <c r="Z23" s="1061"/>
      <c r="AA23" s="1061">
        <v>1064</v>
      </c>
      <c r="AB23" s="1061"/>
      <c r="AC23" s="1061"/>
      <c r="AD23" s="1061"/>
      <c r="AE23" s="1068"/>
      <c r="AF23" s="1069">
        <v>978</v>
      </c>
      <c r="AG23" s="1061"/>
      <c r="AH23" s="1061"/>
      <c r="AI23" s="1061"/>
      <c r="AJ23" s="1070"/>
      <c r="AK23" s="1071"/>
      <c r="AL23" s="1072"/>
      <c r="AM23" s="1072"/>
      <c r="AN23" s="1072"/>
      <c r="AO23" s="1072"/>
      <c r="AP23" s="1061">
        <v>15573</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4151</v>
      </c>
      <c r="R28" s="1051"/>
      <c r="S28" s="1051"/>
      <c r="T28" s="1051"/>
      <c r="U28" s="1051"/>
      <c r="V28" s="1051">
        <v>4151</v>
      </c>
      <c r="W28" s="1051"/>
      <c r="X28" s="1051"/>
      <c r="Y28" s="1051"/>
      <c r="Z28" s="1051"/>
      <c r="AA28" s="1051">
        <v>0</v>
      </c>
      <c r="AB28" s="1051"/>
      <c r="AC28" s="1051"/>
      <c r="AD28" s="1051"/>
      <c r="AE28" s="1052"/>
      <c r="AF28" s="1053" t="s">
        <v>545</v>
      </c>
      <c r="AG28" s="1051"/>
      <c r="AH28" s="1051"/>
      <c r="AI28" s="1051"/>
      <c r="AJ28" s="1054"/>
      <c r="AK28" s="1042">
        <v>415</v>
      </c>
      <c r="AL28" s="1043"/>
      <c r="AM28" s="1043"/>
      <c r="AN28" s="1043"/>
      <c r="AO28" s="1043"/>
      <c r="AP28" s="1043" t="s">
        <v>546</v>
      </c>
      <c r="AQ28" s="1043"/>
      <c r="AR28" s="1043"/>
      <c r="AS28" s="1043"/>
      <c r="AT28" s="1043"/>
      <c r="AU28" s="1043" t="s">
        <v>579</v>
      </c>
      <c r="AV28" s="1043"/>
      <c r="AW28" s="1043"/>
      <c r="AX28" s="1043"/>
      <c r="AY28" s="1043"/>
      <c r="AZ28" s="1044" t="s">
        <v>581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4055</v>
      </c>
      <c r="R29" s="1039"/>
      <c r="S29" s="1039"/>
      <c r="T29" s="1039"/>
      <c r="U29" s="1039"/>
      <c r="V29" s="1039">
        <v>3784</v>
      </c>
      <c r="W29" s="1039"/>
      <c r="X29" s="1039"/>
      <c r="Y29" s="1039"/>
      <c r="Z29" s="1039"/>
      <c r="AA29" s="1039">
        <v>271</v>
      </c>
      <c r="AB29" s="1039"/>
      <c r="AC29" s="1039"/>
      <c r="AD29" s="1039"/>
      <c r="AE29" s="1040"/>
      <c r="AF29" s="1035">
        <v>271</v>
      </c>
      <c r="AG29" s="1036"/>
      <c r="AH29" s="1036"/>
      <c r="AI29" s="1036"/>
      <c r="AJ29" s="1037"/>
      <c r="AK29" s="980">
        <v>582</v>
      </c>
      <c r="AL29" s="971"/>
      <c r="AM29" s="971"/>
      <c r="AN29" s="971"/>
      <c r="AO29" s="971"/>
      <c r="AP29" s="971" t="s">
        <v>547</v>
      </c>
      <c r="AQ29" s="971"/>
      <c r="AR29" s="971"/>
      <c r="AS29" s="971"/>
      <c r="AT29" s="971"/>
      <c r="AU29" s="971" t="s">
        <v>579</v>
      </c>
      <c r="AV29" s="971"/>
      <c r="AW29" s="971"/>
      <c r="AX29" s="971"/>
      <c r="AY29" s="971"/>
      <c r="AZ29" s="1041" t="s">
        <v>579</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755</v>
      </c>
      <c r="R30" s="1039"/>
      <c r="S30" s="1039"/>
      <c r="T30" s="1039"/>
      <c r="U30" s="1039"/>
      <c r="V30" s="1039">
        <v>755</v>
      </c>
      <c r="W30" s="1039"/>
      <c r="X30" s="1039"/>
      <c r="Y30" s="1039"/>
      <c r="Z30" s="1039"/>
      <c r="AA30" s="1039">
        <v>0</v>
      </c>
      <c r="AB30" s="1039"/>
      <c r="AC30" s="1039"/>
      <c r="AD30" s="1039"/>
      <c r="AE30" s="1040"/>
      <c r="AF30" s="1035">
        <v>0</v>
      </c>
      <c r="AG30" s="1036"/>
      <c r="AH30" s="1036"/>
      <c r="AI30" s="1036"/>
      <c r="AJ30" s="1037"/>
      <c r="AK30" s="980">
        <v>229</v>
      </c>
      <c r="AL30" s="971"/>
      <c r="AM30" s="971"/>
      <c r="AN30" s="971"/>
      <c r="AO30" s="971"/>
      <c r="AP30" s="971" t="s">
        <v>546</v>
      </c>
      <c r="AQ30" s="971"/>
      <c r="AR30" s="971"/>
      <c r="AS30" s="971"/>
      <c r="AT30" s="971"/>
      <c r="AU30" s="971" t="s">
        <v>580</v>
      </c>
      <c r="AV30" s="971"/>
      <c r="AW30" s="971"/>
      <c r="AX30" s="971"/>
      <c r="AY30" s="971"/>
      <c r="AZ30" s="1041" t="s">
        <v>582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1285</v>
      </c>
      <c r="R31" s="1039"/>
      <c r="S31" s="1039"/>
      <c r="T31" s="1039"/>
      <c r="U31" s="1039"/>
      <c r="V31" s="1039">
        <v>1221</v>
      </c>
      <c r="W31" s="1039"/>
      <c r="X31" s="1039"/>
      <c r="Y31" s="1039"/>
      <c r="Z31" s="1039"/>
      <c r="AA31" s="1039">
        <v>64</v>
      </c>
      <c r="AB31" s="1039"/>
      <c r="AC31" s="1039"/>
      <c r="AD31" s="1039"/>
      <c r="AE31" s="1040"/>
      <c r="AF31" s="1035">
        <v>1332</v>
      </c>
      <c r="AG31" s="1036"/>
      <c r="AH31" s="1036"/>
      <c r="AI31" s="1036"/>
      <c r="AJ31" s="1037"/>
      <c r="AK31" s="980">
        <v>478</v>
      </c>
      <c r="AL31" s="971"/>
      <c r="AM31" s="971"/>
      <c r="AN31" s="971"/>
      <c r="AO31" s="971"/>
      <c r="AP31" s="971">
        <v>4540</v>
      </c>
      <c r="AQ31" s="971"/>
      <c r="AR31" s="971"/>
      <c r="AS31" s="971"/>
      <c r="AT31" s="971"/>
      <c r="AU31" s="971">
        <v>3609</v>
      </c>
      <c r="AV31" s="971"/>
      <c r="AW31" s="971"/>
      <c r="AX31" s="971"/>
      <c r="AY31" s="971"/>
      <c r="AZ31" s="1041" t="s">
        <v>583</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6269</v>
      </c>
      <c r="R32" s="1039"/>
      <c r="S32" s="1039"/>
      <c r="T32" s="1039"/>
      <c r="U32" s="1039"/>
      <c r="V32" s="1039">
        <v>7357</v>
      </c>
      <c r="W32" s="1039"/>
      <c r="X32" s="1039"/>
      <c r="Y32" s="1039"/>
      <c r="Z32" s="1039"/>
      <c r="AA32" s="1039">
        <v>1087</v>
      </c>
      <c r="AB32" s="1039"/>
      <c r="AC32" s="1039"/>
      <c r="AD32" s="1039"/>
      <c r="AE32" s="1040"/>
      <c r="AF32" s="1035">
        <v>63</v>
      </c>
      <c r="AG32" s="1036"/>
      <c r="AH32" s="1036"/>
      <c r="AI32" s="1036"/>
      <c r="AJ32" s="1037"/>
      <c r="AK32" s="980">
        <v>1095</v>
      </c>
      <c r="AL32" s="971"/>
      <c r="AM32" s="971"/>
      <c r="AN32" s="971"/>
      <c r="AO32" s="971"/>
      <c r="AP32" s="971">
        <v>7156</v>
      </c>
      <c r="AQ32" s="971"/>
      <c r="AR32" s="971"/>
      <c r="AS32" s="971"/>
      <c r="AT32" s="971"/>
      <c r="AU32" s="971">
        <v>3957</v>
      </c>
      <c r="AV32" s="971"/>
      <c r="AW32" s="971"/>
      <c r="AX32" s="971"/>
      <c r="AY32" s="971"/>
      <c r="AZ32" s="1041" t="s">
        <v>584</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1665</v>
      </c>
      <c r="AG63" s="959"/>
      <c r="AH63" s="959"/>
      <c r="AI63" s="959"/>
      <c r="AJ63" s="1022"/>
      <c r="AK63" s="1023"/>
      <c r="AL63" s="963"/>
      <c r="AM63" s="963"/>
      <c r="AN63" s="963"/>
      <c r="AO63" s="963"/>
      <c r="AP63" s="959">
        <v>11696</v>
      </c>
      <c r="AQ63" s="959"/>
      <c r="AR63" s="959"/>
      <c r="AS63" s="959"/>
      <c r="AT63" s="959"/>
      <c r="AU63" s="959">
        <v>7566</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557</v>
      </c>
      <c r="C68" s="986"/>
      <c r="D68" s="986"/>
      <c r="E68" s="986"/>
      <c r="F68" s="986"/>
      <c r="G68" s="986"/>
      <c r="H68" s="986"/>
      <c r="I68" s="986"/>
      <c r="J68" s="986"/>
      <c r="K68" s="986"/>
      <c r="L68" s="986"/>
      <c r="M68" s="986"/>
      <c r="N68" s="986"/>
      <c r="O68" s="986"/>
      <c r="P68" s="987"/>
      <c r="Q68" s="988">
        <v>20</v>
      </c>
      <c r="R68" s="982"/>
      <c r="S68" s="982"/>
      <c r="T68" s="982"/>
      <c r="U68" s="982"/>
      <c r="V68" s="982">
        <v>20</v>
      </c>
      <c r="W68" s="982"/>
      <c r="X68" s="982"/>
      <c r="Y68" s="982"/>
      <c r="Z68" s="982"/>
      <c r="AA68" s="982" t="s">
        <v>564</v>
      </c>
      <c r="AB68" s="982"/>
      <c r="AC68" s="982"/>
      <c r="AD68" s="982"/>
      <c r="AE68" s="982"/>
      <c r="AF68" s="982" t="s">
        <v>545</v>
      </c>
      <c r="AG68" s="982"/>
      <c r="AH68" s="982"/>
      <c r="AI68" s="982"/>
      <c r="AJ68" s="982"/>
      <c r="AK68" s="982" t="s">
        <v>545</v>
      </c>
      <c r="AL68" s="982"/>
      <c r="AM68" s="982"/>
      <c r="AN68" s="982"/>
      <c r="AO68" s="982"/>
      <c r="AP68" s="982" t="s">
        <v>566</v>
      </c>
      <c r="AQ68" s="982"/>
      <c r="AR68" s="982"/>
      <c r="AS68" s="982"/>
      <c r="AT68" s="982"/>
      <c r="AU68" s="982" t="s">
        <v>568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558</v>
      </c>
      <c r="C69" s="975"/>
      <c r="D69" s="975"/>
      <c r="E69" s="975"/>
      <c r="F69" s="975"/>
      <c r="G69" s="975"/>
      <c r="H69" s="975"/>
      <c r="I69" s="975"/>
      <c r="J69" s="975"/>
      <c r="K69" s="975"/>
      <c r="L69" s="975"/>
      <c r="M69" s="975"/>
      <c r="N69" s="975"/>
      <c r="O69" s="975"/>
      <c r="P69" s="976"/>
      <c r="Q69" s="977">
        <v>817</v>
      </c>
      <c r="R69" s="971"/>
      <c r="S69" s="971"/>
      <c r="T69" s="971"/>
      <c r="U69" s="971"/>
      <c r="V69" s="971">
        <v>868</v>
      </c>
      <c r="W69" s="971"/>
      <c r="X69" s="971"/>
      <c r="Y69" s="971"/>
      <c r="Z69" s="971"/>
      <c r="AA69" s="971">
        <v>-51</v>
      </c>
      <c r="AB69" s="971"/>
      <c r="AC69" s="971"/>
      <c r="AD69" s="971"/>
      <c r="AE69" s="971"/>
      <c r="AF69" s="971">
        <v>-51</v>
      </c>
      <c r="AG69" s="971"/>
      <c r="AH69" s="971"/>
      <c r="AI69" s="971"/>
      <c r="AJ69" s="971"/>
      <c r="AK69" s="971" t="s">
        <v>565</v>
      </c>
      <c r="AL69" s="971"/>
      <c r="AM69" s="971"/>
      <c r="AN69" s="971"/>
      <c r="AO69" s="971"/>
      <c r="AP69" s="971">
        <v>132</v>
      </c>
      <c r="AQ69" s="971"/>
      <c r="AR69" s="971"/>
      <c r="AS69" s="971"/>
      <c r="AT69" s="971"/>
      <c r="AU69" s="971">
        <v>101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559</v>
      </c>
      <c r="C70" s="975"/>
      <c r="D70" s="975"/>
      <c r="E70" s="975"/>
      <c r="F70" s="975"/>
      <c r="G70" s="975"/>
      <c r="H70" s="975"/>
      <c r="I70" s="975"/>
      <c r="J70" s="975"/>
      <c r="K70" s="975"/>
      <c r="L70" s="975"/>
      <c r="M70" s="975"/>
      <c r="N70" s="975"/>
      <c r="O70" s="975"/>
      <c r="P70" s="976"/>
      <c r="Q70" s="977">
        <v>875</v>
      </c>
      <c r="R70" s="971"/>
      <c r="S70" s="971"/>
      <c r="T70" s="971"/>
      <c r="U70" s="971"/>
      <c r="V70" s="971">
        <v>868</v>
      </c>
      <c r="W70" s="971"/>
      <c r="X70" s="971"/>
      <c r="Y70" s="971"/>
      <c r="Z70" s="971"/>
      <c r="AA70" s="971">
        <v>7</v>
      </c>
      <c r="AB70" s="971"/>
      <c r="AC70" s="971"/>
      <c r="AD70" s="971"/>
      <c r="AE70" s="971"/>
      <c r="AF70" s="971">
        <v>7</v>
      </c>
      <c r="AG70" s="971"/>
      <c r="AH70" s="971"/>
      <c r="AI70" s="971"/>
      <c r="AJ70" s="971"/>
      <c r="AK70" s="971" t="s">
        <v>566</v>
      </c>
      <c r="AL70" s="971"/>
      <c r="AM70" s="971"/>
      <c r="AN70" s="971"/>
      <c r="AO70" s="971"/>
      <c r="AP70" s="971">
        <v>232</v>
      </c>
      <c r="AQ70" s="971"/>
      <c r="AR70" s="971"/>
      <c r="AS70" s="971"/>
      <c r="AT70" s="971"/>
      <c r="AU70" s="971">
        <v>77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560</v>
      </c>
      <c r="C71" s="975"/>
      <c r="D71" s="975"/>
      <c r="E71" s="975"/>
      <c r="F71" s="975"/>
      <c r="G71" s="975"/>
      <c r="H71" s="975"/>
      <c r="I71" s="975"/>
      <c r="J71" s="975"/>
      <c r="K71" s="975"/>
      <c r="L71" s="975"/>
      <c r="M71" s="975"/>
      <c r="N71" s="975"/>
      <c r="O71" s="975"/>
      <c r="P71" s="976"/>
      <c r="Q71" s="977">
        <v>69</v>
      </c>
      <c r="R71" s="971"/>
      <c r="S71" s="971"/>
      <c r="T71" s="971"/>
      <c r="U71" s="971"/>
      <c r="V71" s="971">
        <v>29</v>
      </c>
      <c r="W71" s="971"/>
      <c r="X71" s="971"/>
      <c r="Y71" s="971"/>
      <c r="Z71" s="971"/>
      <c r="AA71" s="971">
        <v>40</v>
      </c>
      <c r="AB71" s="971"/>
      <c r="AC71" s="971"/>
      <c r="AD71" s="971"/>
      <c r="AE71" s="971"/>
      <c r="AF71" s="971">
        <v>40</v>
      </c>
      <c r="AG71" s="971"/>
      <c r="AH71" s="971"/>
      <c r="AI71" s="971"/>
      <c r="AJ71" s="971"/>
      <c r="AK71" s="971">
        <v>7</v>
      </c>
      <c r="AL71" s="971"/>
      <c r="AM71" s="971"/>
      <c r="AN71" s="971"/>
      <c r="AO71" s="971"/>
      <c r="AP71" s="971" t="s">
        <v>545</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561</v>
      </c>
      <c r="C72" s="975"/>
      <c r="D72" s="975"/>
      <c r="E72" s="975"/>
      <c r="F72" s="975"/>
      <c r="G72" s="975"/>
      <c r="H72" s="975"/>
      <c r="I72" s="975"/>
      <c r="J72" s="975"/>
      <c r="K72" s="975"/>
      <c r="L72" s="975"/>
      <c r="M72" s="975"/>
      <c r="N72" s="975"/>
      <c r="O72" s="975"/>
      <c r="P72" s="976"/>
      <c r="Q72" s="977">
        <v>2175</v>
      </c>
      <c r="R72" s="971"/>
      <c r="S72" s="971"/>
      <c r="T72" s="971"/>
      <c r="U72" s="971"/>
      <c r="V72" s="971">
        <v>2076</v>
      </c>
      <c r="W72" s="971"/>
      <c r="X72" s="971"/>
      <c r="Y72" s="971"/>
      <c r="Z72" s="971"/>
      <c r="AA72" s="971">
        <v>99</v>
      </c>
      <c r="AB72" s="971"/>
      <c r="AC72" s="971"/>
      <c r="AD72" s="971"/>
      <c r="AE72" s="971"/>
      <c r="AF72" s="971">
        <v>99</v>
      </c>
      <c r="AG72" s="971"/>
      <c r="AH72" s="971"/>
      <c r="AI72" s="971"/>
      <c r="AJ72" s="971"/>
      <c r="AK72" s="971" t="s">
        <v>545</v>
      </c>
      <c r="AL72" s="971"/>
      <c r="AM72" s="971"/>
      <c r="AN72" s="971"/>
      <c r="AO72" s="971"/>
      <c r="AP72" s="971">
        <v>1630</v>
      </c>
      <c r="AQ72" s="971"/>
      <c r="AR72" s="971"/>
      <c r="AS72" s="971"/>
      <c r="AT72" s="971"/>
      <c r="AU72" s="971">
        <v>1313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562</v>
      </c>
      <c r="C73" s="975"/>
      <c r="D73" s="975"/>
      <c r="E73" s="975"/>
      <c r="F73" s="975"/>
      <c r="G73" s="975"/>
      <c r="H73" s="975"/>
      <c r="I73" s="975"/>
      <c r="J73" s="975"/>
      <c r="K73" s="975"/>
      <c r="L73" s="975"/>
      <c r="M73" s="975"/>
      <c r="N73" s="975"/>
      <c r="O73" s="975"/>
      <c r="P73" s="976"/>
      <c r="Q73" s="977">
        <v>1559</v>
      </c>
      <c r="R73" s="971"/>
      <c r="S73" s="971"/>
      <c r="T73" s="971"/>
      <c r="U73" s="971"/>
      <c r="V73" s="971">
        <v>1528</v>
      </c>
      <c r="W73" s="971"/>
      <c r="X73" s="971"/>
      <c r="Y73" s="971"/>
      <c r="Z73" s="971"/>
      <c r="AA73" s="971">
        <v>31</v>
      </c>
      <c r="AB73" s="971"/>
      <c r="AC73" s="971"/>
      <c r="AD73" s="971"/>
      <c r="AE73" s="971"/>
      <c r="AF73" s="971">
        <v>1309</v>
      </c>
      <c r="AG73" s="971"/>
      <c r="AH73" s="971"/>
      <c r="AI73" s="971"/>
      <c r="AJ73" s="971"/>
      <c r="AK73" s="971" t="s">
        <v>566</v>
      </c>
      <c r="AL73" s="971"/>
      <c r="AM73" s="971"/>
      <c r="AN73" s="971"/>
      <c r="AO73" s="971"/>
      <c r="AP73" s="971">
        <v>4184</v>
      </c>
      <c r="AQ73" s="971"/>
      <c r="AR73" s="971"/>
      <c r="AS73" s="971"/>
      <c r="AT73" s="971"/>
      <c r="AU73" s="971" t="s">
        <v>569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563</v>
      </c>
      <c r="C74" s="975"/>
      <c r="D74" s="975"/>
      <c r="E74" s="975"/>
      <c r="F74" s="975"/>
      <c r="G74" s="975"/>
      <c r="H74" s="975"/>
      <c r="I74" s="975"/>
      <c r="J74" s="975"/>
      <c r="K74" s="975"/>
      <c r="L74" s="975"/>
      <c r="M74" s="975"/>
      <c r="N74" s="975"/>
      <c r="O74" s="975"/>
      <c r="P74" s="976"/>
      <c r="Q74" s="977">
        <v>636</v>
      </c>
      <c r="R74" s="971"/>
      <c r="S74" s="971"/>
      <c r="T74" s="971"/>
      <c r="U74" s="971"/>
      <c r="V74" s="971">
        <v>616</v>
      </c>
      <c r="W74" s="971"/>
      <c r="X74" s="971"/>
      <c r="Y74" s="971"/>
      <c r="Z74" s="971"/>
      <c r="AA74" s="971">
        <v>20</v>
      </c>
      <c r="AB74" s="971"/>
      <c r="AC74" s="971"/>
      <c r="AD74" s="971"/>
      <c r="AE74" s="971"/>
      <c r="AF74" s="971">
        <v>26</v>
      </c>
      <c r="AG74" s="971"/>
      <c r="AH74" s="971"/>
      <c r="AI74" s="971"/>
      <c r="AJ74" s="971"/>
      <c r="AK74" s="971" t="s">
        <v>545</v>
      </c>
      <c r="AL74" s="971"/>
      <c r="AM74" s="971"/>
      <c r="AN74" s="971"/>
      <c r="AO74" s="971"/>
      <c r="AP74" s="971" t="s">
        <v>567</v>
      </c>
      <c r="AQ74" s="971"/>
      <c r="AR74" s="971"/>
      <c r="AS74" s="971"/>
      <c r="AT74" s="971"/>
      <c r="AU74" s="971" t="s">
        <v>570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1430</v>
      </c>
      <c r="AG88" s="959"/>
      <c r="AH88" s="959"/>
      <c r="AI88" s="959"/>
      <c r="AJ88" s="959"/>
      <c r="AK88" s="963"/>
      <c r="AL88" s="963"/>
      <c r="AM88" s="963"/>
      <c r="AN88" s="963"/>
      <c r="AO88" s="963"/>
      <c r="AP88" s="959">
        <v>6178</v>
      </c>
      <c r="AQ88" s="959"/>
      <c r="AR88" s="959"/>
      <c r="AS88" s="959"/>
      <c r="AT88" s="959"/>
      <c r="AU88" s="959">
        <v>1491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111</v>
      </c>
      <c r="CS102" s="953"/>
      <c r="CT102" s="953"/>
      <c r="CU102" s="953"/>
      <c r="CV102" s="954"/>
      <c r="CW102" s="952">
        <v>7</v>
      </c>
      <c r="CX102" s="953"/>
      <c r="CY102" s="953"/>
      <c r="CZ102" s="953"/>
      <c r="DA102" s="954"/>
      <c r="DB102" s="952" t="s">
        <v>571</v>
      </c>
      <c r="DC102" s="953"/>
      <c r="DD102" s="953"/>
      <c r="DE102" s="953"/>
      <c r="DF102" s="954"/>
      <c r="DG102" s="952" t="s">
        <v>572</v>
      </c>
      <c r="DH102" s="953"/>
      <c r="DI102" s="953"/>
      <c r="DJ102" s="953"/>
      <c r="DK102" s="954"/>
      <c r="DL102" s="952" t="s">
        <v>573</v>
      </c>
      <c r="DM102" s="953"/>
      <c r="DN102" s="953"/>
      <c r="DO102" s="953"/>
      <c r="DP102" s="954"/>
      <c r="DQ102" s="952" t="s">
        <v>545</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1775306</v>
      </c>
      <c r="AB110" s="889"/>
      <c r="AC110" s="889"/>
      <c r="AD110" s="889"/>
      <c r="AE110" s="890"/>
      <c r="AF110" s="891">
        <v>1777786</v>
      </c>
      <c r="AG110" s="889"/>
      <c r="AH110" s="889"/>
      <c r="AI110" s="889"/>
      <c r="AJ110" s="890"/>
      <c r="AK110" s="891">
        <v>1639839</v>
      </c>
      <c r="AL110" s="889"/>
      <c r="AM110" s="889"/>
      <c r="AN110" s="889"/>
      <c r="AO110" s="890"/>
      <c r="AP110" s="892">
        <v>15.1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16667476</v>
      </c>
      <c r="BR110" s="842"/>
      <c r="BS110" s="842"/>
      <c r="BT110" s="842"/>
      <c r="BU110" s="842"/>
      <c r="BV110" s="842">
        <v>15708804</v>
      </c>
      <c r="BW110" s="842"/>
      <c r="BX110" s="842"/>
      <c r="BY110" s="842"/>
      <c r="BZ110" s="842"/>
      <c r="CA110" s="842">
        <v>15573426</v>
      </c>
      <c r="CB110" s="842"/>
      <c r="CC110" s="842"/>
      <c r="CD110" s="842"/>
      <c r="CE110" s="842"/>
      <c r="CF110" s="866">
        <v>143.4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32644</v>
      </c>
      <c r="BR111" s="817"/>
      <c r="BS111" s="817"/>
      <c r="BT111" s="817"/>
      <c r="BU111" s="817"/>
      <c r="BV111" s="817">
        <v>43444</v>
      </c>
      <c r="BW111" s="817"/>
      <c r="BX111" s="817"/>
      <c r="BY111" s="817"/>
      <c r="BZ111" s="817"/>
      <c r="CA111" s="817">
        <v>27799</v>
      </c>
      <c r="CB111" s="817"/>
      <c r="CC111" s="817"/>
      <c r="CD111" s="817"/>
      <c r="CE111" s="817"/>
      <c r="CF111" s="875">
        <v>0.3</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8331353</v>
      </c>
      <c r="BR112" s="817"/>
      <c r="BS112" s="817"/>
      <c r="BT112" s="817"/>
      <c r="BU112" s="817"/>
      <c r="BV112" s="817">
        <v>7971792</v>
      </c>
      <c r="BW112" s="817"/>
      <c r="BX112" s="817"/>
      <c r="BY112" s="817"/>
      <c r="BZ112" s="817"/>
      <c r="CA112" s="817">
        <v>7566385</v>
      </c>
      <c r="CB112" s="817"/>
      <c r="CC112" s="817"/>
      <c r="CD112" s="817"/>
      <c r="CE112" s="817"/>
      <c r="CF112" s="875">
        <v>69.7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690830</v>
      </c>
      <c r="AB113" s="919"/>
      <c r="AC113" s="919"/>
      <c r="AD113" s="919"/>
      <c r="AE113" s="920"/>
      <c r="AF113" s="921">
        <v>678462</v>
      </c>
      <c r="AG113" s="919"/>
      <c r="AH113" s="919"/>
      <c r="AI113" s="919"/>
      <c r="AJ113" s="920"/>
      <c r="AK113" s="921">
        <v>688153</v>
      </c>
      <c r="AL113" s="919"/>
      <c r="AM113" s="919"/>
      <c r="AN113" s="919"/>
      <c r="AO113" s="920"/>
      <c r="AP113" s="922">
        <v>6.3</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1790371</v>
      </c>
      <c r="BR113" s="817"/>
      <c r="BS113" s="817"/>
      <c r="BT113" s="817"/>
      <c r="BU113" s="817"/>
      <c r="BV113" s="817">
        <v>1592191</v>
      </c>
      <c r="BW113" s="817"/>
      <c r="BX113" s="817"/>
      <c r="BY113" s="817"/>
      <c r="BZ113" s="817"/>
      <c r="CA113" s="817">
        <v>1490772</v>
      </c>
      <c r="CB113" s="817"/>
      <c r="CC113" s="817"/>
      <c r="CD113" s="817"/>
      <c r="CE113" s="817"/>
      <c r="CF113" s="875">
        <v>13.7</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104028</v>
      </c>
      <c r="AB114" s="780"/>
      <c r="AC114" s="780"/>
      <c r="AD114" s="780"/>
      <c r="AE114" s="781"/>
      <c r="AF114" s="782">
        <v>162758</v>
      </c>
      <c r="AG114" s="780"/>
      <c r="AH114" s="780"/>
      <c r="AI114" s="780"/>
      <c r="AJ114" s="781"/>
      <c r="AK114" s="782">
        <v>166780</v>
      </c>
      <c r="AL114" s="780"/>
      <c r="AM114" s="780"/>
      <c r="AN114" s="780"/>
      <c r="AO114" s="781"/>
      <c r="AP114" s="824">
        <v>1.5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1007750</v>
      </c>
      <c r="BR114" s="817"/>
      <c r="BS114" s="817"/>
      <c r="BT114" s="817"/>
      <c r="BU114" s="817"/>
      <c r="BV114" s="817">
        <v>1043552</v>
      </c>
      <c r="BW114" s="817"/>
      <c r="BX114" s="817"/>
      <c r="BY114" s="817"/>
      <c r="BZ114" s="817"/>
      <c r="CA114" s="817">
        <v>1141893</v>
      </c>
      <c r="CB114" s="817"/>
      <c r="CC114" s="817"/>
      <c r="CD114" s="817"/>
      <c r="CE114" s="817"/>
      <c r="CF114" s="875">
        <v>10.5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9605</v>
      </c>
      <c r="AB115" s="919"/>
      <c r="AC115" s="919"/>
      <c r="AD115" s="919"/>
      <c r="AE115" s="920"/>
      <c r="AF115" s="921">
        <v>10573</v>
      </c>
      <c r="AG115" s="919"/>
      <c r="AH115" s="919"/>
      <c r="AI115" s="919"/>
      <c r="AJ115" s="920"/>
      <c r="AK115" s="921">
        <v>15616</v>
      </c>
      <c r="AL115" s="919"/>
      <c r="AM115" s="919"/>
      <c r="AN115" s="919"/>
      <c r="AO115" s="920"/>
      <c r="AP115" s="922">
        <v>0.1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636000</v>
      </c>
      <c r="BR115" s="817"/>
      <c r="BS115" s="817"/>
      <c r="BT115" s="817"/>
      <c r="BU115" s="817"/>
      <c r="BV115" s="817">
        <v>626000</v>
      </c>
      <c r="BW115" s="817"/>
      <c r="BX115" s="817"/>
      <c r="BY115" s="817"/>
      <c r="BZ115" s="817"/>
      <c r="CA115" s="817">
        <v>600000</v>
      </c>
      <c r="CB115" s="817"/>
      <c r="CC115" s="817"/>
      <c r="CD115" s="817"/>
      <c r="CE115" s="817"/>
      <c r="CF115" s="875">
        <v>5.5</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2579769</v>
      </c>
      <c r="AB117" s="903"/>
      <c r="AC117" s="903"/>
      <c r="AD117" s="903"/>
      <c r="AE117" s="904"/>
      <c r="AF117" s="905">
        <v>2629579</v>
      </c>
      <c r="AG117" s="903"/>
      <c r="AH117" s="903"/>
      <c r="AI117" s="903"/>
      <c r="AJ117" s="904"/>
      <c r="AK117" s="905">
        <v>2510388</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28465594</v>
      </c>
      <c r="BR119" s="845"/>
      <c r="BS119" s="845"/>
      <c r="BT119" s="845"/>
      <c r="BU119" s="845"/>
      <c r="BV119" s="845">
        <v>26985783</v>
      </c>
      <c r="BW119" s="845"/>
      <c r="BX119" s="845"/>
      <c r="BY119" s="845"/>
      <c r="BZ119" s="845"/>
      <c r="CA119" s="845">
        <v>26400275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32644</v>
      </c>
      <c r="DH119" s="764"/>
      <c r="DI119" s="764"/>
      <c r="DJ119" s="764"/>
      <c r="DK119" s="765"/>
      <c r="DL119" s="766">
        <v>43444</v>
      </c>
      <c r="DM119" s="764"/>
      <c r="DN119" s="764"/>
      <c r="DO119" s="764"/>
      <c r="DP119" s="765"/>
      <c r="DQ119" s="766">
        <v>27799</v>
      </c>
      <c r="DR119" s="764"/>
      <c r="DS119" s="764"/>
      <c r="DT119" s="764"/>
      <c r="DU119" s="765"/>
      <c r="DV119" s="848">
        <v>0.3</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7186751</v>
      </c>
      <c r="BR120" s="842"/>
      <c r="BS120" s="842"/>
      <c r="BT120" s="842"/>
      <c r="BU120" s="842"/>
      <c r="BV120" s="842">
        <v>7855623</v>
      </c>
      <c r="BW120" s="842"/>
      <c r="BX120" s="842"/>
      <c r="BY120" s="842"/>
      <c r="BZ120" s="842"/>
      <c r="CA120" s="842">
        <v>9743179</v>
      </c>
      <c r="CB120" s="842"/>
      <c r="CC120" s="842"/>
      <c r="CD120" s="842"/>
      <c r="CE120" s="842"/>
      <c r="CF120" s="866">
        <v>89.7</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4040167</v>
      </c>
      <c r="DH120" s="842"/>
      <c r="DI120" s="842"/>
      <c r="DJ120" s="842"/>
      <c r="DK120" s="842"/>
      <c r="DL120" s="842">
        <v>4101764</v>
      </c>
      <c r="DM120" s="842"/>
      <c r="DN120" s="842"/>
      <c r="DO120" s="842"/>
      <c r="DP120" s="842"/>
      <c r="DQ120" s="842">
        <v>3957140</v>
      </c>
      <c r="DR120" s="842"/>
      <c r="DS120" s="842"/>
      <c r="DT120" s="842"/>
      <c r="DU120" s="842"/>
      <c r="DV120" s="843">
        <v>36.4</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3140173</v>
      </c>
      <c r="BR121" s="817"/>
      <c r="BS121" s="817"/>
      <c r="BT121" s="817"/>
      <c r="BU121" s="817"/>
      <c r="BV121" s="817">
        <v>3086663</v>
      </c>
      <c r="BW121" s="817"/>
      <c r="BX121" s="817"/>
      <c r="BY121" s="817"/>
      <c r="BZ121" s="817"/>
      <c r="CA121" s="817">
        <v>3151808</v>
      </c>
      <c r="CB121" s="817"/>
      <c r="CC121" s="817"/>
      <c r="CD121" s="817"/>
      <c r="CE121" s="817"/>
      <c r="CF121" s="875">
        <v>29</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4291186</v>
      </c>
      <c r="DH121" s="817"/>
      <c r="DI121" s="817"/>
      <c r="DJ121" s="817"/>
      <c r="DK121" s="817"/>
      <c r="DL121" s="817">
        <v>3870028</v>
      </c>
      <c r="DM121" s="817"/>
      <c r="DN121" s="817"/>
      <c r="DO121" s="817"/>
      <c r="DP121" s="817"/>
      <c r="DQ121" s="817">
        <v>3609245</v>
      </c>
      <c r="DR121" s="817"/>
      <c r="DS121" s="817"/>
      <c r="DT121" s="817"/>
      <c r="DU121" s="817"/>
      <c r="DV121" s="794">
        <v>33.200000000000003</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14742289</v>
      </c>
      <c r="BR122" s="845"/>
      <c r="BS122" s="845"/>
      <c r="BT122" s="845"/>
      <c r="BU122" s="845"/>
      <c r="BV122" s="845">
        <v>14102571</v>
      </c>
      <c r="BW122" s="845"/>
      <c r="BX122" s="845"/>
      <c r="BY122" s="845"/>
      <c r="BZ122" s="845"/>
      <c r="CA122" s="845">
        <v>13347798</v>
      </c>
      <c r="CB122" s="845"/>
      <c r="CC122" s="845"/>
      <c r="CD122" s="845"/>
      <c r="CE122" s="845"/>
      <c r="CF122" s="846">
        <v>122.9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25069213</v>
      </c>
      <c r="BR123" s="833"/>
      <c r="BS123" s="833"/>
      <c r="BT123" s="833"/>
      <c r="BU123" s="833"/>
      <c r="BV123" s="833">
        <v>25044857</v>
      </c>
      <c r="BW123" s="833"/>
      <c r="BX123" s="833"/>
      <c r="BY123" s="833"/>
      <c r="BZ123" s="833"/>
      <c r="CA123" s="833">
        <v>26242785</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32.1</v>
      </c>
      <c r="BR124" s="831"/>
      <c r="BS124" s="831"/>
      <c r="BT124" s="831"/>
      <c r="BU124" s="831"/>
      <c r="BV124" s="831">
        <v>18.2</v>
      </c>
      <c r="BW124" s="831"/>
      <c r="BX124" s="831"/>
      <c r="BY124" s="831"/>
      <c r="BZ124" s="831"/>
      <c r="CA124" s="831">
        <v>1.4</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9605</v>
      </c>
      <c r="AB126" s="780"/>
      <c r="AC126" s="780"/>
      <c r="AD126" s="780"/>
      <c r="AE126" s="781"/>
      <c r="AF126" s="782">
        <v>10573</v>
      </c>
      <c r="AG126" s="780"/>
      <c r="AH126" s="780"/>
      <c r="AI126" s="780"/>
      <c r="AJ126" s="781"/>
      <c r="AK126" s="782">
        <v>15616</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464310</v>
      </c>
      <c r="AB128" s="801"/>
      <c r="AC128" s="801"/>
      <c r="AD128" s="801"/>
      <c r="AE128" s="802"/>
      <c r="AF128" s="803">
        <v>488070</v>
      </c>
      <c r="AG128" s="801"/>
      <c r="AH128" s="801"/>
      <c r="AI128" s="801"/>
      <c r="AJ128" s="802"/>
      <c r="AK128" s="803">
        <v>482351</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121</v>
      </c>
      <c r="BG128" s="787"/>
      <c r="BH128" s="787"/>
      <c r="BI128" s="787"/>
      <c r="BJ128" s="787"/>
      <c r="BK128" s="787"/>
      <c r="BL128" s="810"/>
      <c r="BM128" s="786">
        <v>13.03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636000</v>
      </c>
      <c r="DH128" s="791"/>
      <c r="DI128" s="791"/>
      <c r="DJ128" s="791"/>
      <c r="DK128" s="791"/>
      <c r="DL128" s="791">
        <v>626000</v>
      </c>
      <c r="DM128" s="791"/>
      <c r="DN128" s="791"/>
      <c r="DO128" s="791"/>
      <c r="DP128" s="791"/>
      <c r="DQ128" s="791">
        <v>600000</v>
      </c>
      <c r="DR128" s="791"/>
      <c r="DS128" s="791"/>
      <c r="DT128" s="791"/>
      <c r="DU128" s="791"/>
      <c r="DV128" s="792">
        <v>5.5</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11990836</v>
      </c>
      <c r="AB129" s="780"/>
      <c r="AC129" s="780"/>
      <c r="AD129" s="780"/>
      <c r="AE129" s="781"/>
      <c r="AF129" s="782">
        <v>12042096</v>
      </c>
      <c r="AG129" s="780"/>
      <c r="AH129" s="780"/>
      <c r="AI129" s="780"/>
      <c r="AJ129" s="781"/>
      <c r="AK129" s="782">
        <v>12209946</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121</v>
      </c>
      <c r="BG129" s="771"/>
      <c r="BH129" s="771"/>
      <c r="BI129" s="771"/>
      <c r="BJ129" s="771"/>
      <c r="BK129" s="771"/>
      <c r="BL129" s="772"/>
      <c r="BM129" s="770">
        <v>18.03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1432546</v>
      </c>
      <c r="AB130" s="780"/>
      <c r="AC130" s="780"/>
      <c r="AD130" s="780"/>
      <c r="AE130" s="781"/>
      <c r="AF130" s="782">
        <v>1401382</v>
      </c>
      <c r="AG130" s="780"/>
      <c r="AH130" s="780"/>
      <c r="AI130" s="780"/>
      <c r="AJ130" s="781"/>
      <c r="AK130" s="782">
        <v>1347354</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6.5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10558290</v>
      </c>
      <c r="AB131" s="764"/>
      <c r="AC131" s="764"/>
      <c r="AD131" s="764"/>
      <c r="AE131" s="765"/>
      <c r="AF131" s="766">
        <v>10640714</v>
      </c>
      <c r="AG131" s="764"/>
      <c r="AH131" s="764"/>
      <c r="AI131" s="764"/>
      <c r="AJ131" s="765"/>
      <c r="AK131" s="766">
        <v>10862592</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6.4680270000000002</v>
      </c>
      <c r="AB132" s="745"/>
      <c r="AC132" s="745"/>
      <c r="AD132" s="745"/>
      <c r="AE132" s="746"/>
      <c r="AF132" s="747">
        <v>6.9556139999999997</v>
      </c>
      <c r="AG132" s="745"/>
      <c r="AH132" s="745"/>
      <c r="AI132" s="745"/>
      <c r="AJ132" s="746"/>
      <c r="AK132" s="747">
        <v>6.2663039999999999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7.5</v>
      </c>
      <c r="AB133" s="724"/>
      <c r="AC133" s="724"/>
      <c r="AD133" s="724"/>
      <c r="AE133" s="725"/>
      <c r="AF133" s="723">
        <v>6.8</v>
      </c>
      <c r="AG133" s="724"/>
      <c r="AH133" s="724"/>
      <c r="AI133" s="724"/>
      <c r="AJ133" s="725"/>
      <c r="AK133" s="723">
        <v>6.5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153NS75cGhYqL6Qa4yVJMaG4q+Jn1RC+moXp9Kbfr+fLctB8HWPj39Nt7idoJ5V8K60HgKas9jAZrhrWI8Qouw==" saltValue="notUXmpyxxDPjVQR5QAo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4jFT5wXDhtLIvPOJUfHC5OjIuOd1/UeKxrtI3APVVjB72J7sJmwF+CGLgrI7EqWZBBNSOi3uRtId5t74Myj6RQ==" saltValue="jDlLYMyYCiS+NFVf6dl+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z2owAzohIzRdczxI8ScRxsj05urRVOBer/Utm1wK8wA4EmfyIycnuSk0O5GPxzj0n86W3sb9JkyNZez+Xp+/Q==" saltValue="6QVBXu2KRpUnLiWIu+VC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3483400</v>
      </c>
      <c r="AP9" s="269">
        <v>95396</v>
      </c>
      <c r="AQ9" s="270">
        <v>99044</v>
      </c>
      <c r="AR9" s="271">
        <v>-3.7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511604</v>
      </c>
      <c r="AP10" s="272">
        <v>14011</v>
      </c>
      <c r="AQ10" s="273">
        <v>12597</v>
      </c>
      <c r="AR10" s="274">
        <v>11.2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1194</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18</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305988</v>
      </c>
      <c r="AP13" s="272">
        <v>8380</v>
      </c>
      <c r="AQ13" s="273">
        <v>3890</v>
      </c>
      <c r="AR13" s="274">
        <v>115.4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t="s">
        <v>486</v>
      </c>
      <c r="AP14" s="272" t="s">
        <v>486</v>
      </c>
      <c r="AQ14" s="273">
        <v>1837</v>
      </c>
      <c r="AR14" s="274" t="s">
        <v>486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-97514</v>
      </c>
      <c r="AP15" s="272">
        <v>-2671</v>
      </c>
      <c r="AQ15" s="273">
        <v>-6318</v>
      </c>
      <c r="AR15" s="274">
        <v>-57.7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4203478</v>
      </c>
      <c r="AP16" s="272">
        <v>115116</v>
      </c>
      <c r="AQ16" s="273">
        <v>112262</v>
      </c>
      <c r="AR16" s="274">
        <v>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9.1999999999999993</v>
      </c>
      <c r="AP21" s="286">
        <v>9.26</v>
      </c>
      <c r="AQ21" s="287">
        <v>-0.06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v>
      </c>
      <c r="AP22" s="291">
        <v>97.3</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1639839</v>
      </c>
      <c r="AP32" s="300">
        <v>44909</v>
      </c>
      <c r="AQ32" s="301">
        <v>60713</v>
      </c>
      <c r="AR32" s="302">
        <v>-26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688153</v>
      </c>
      <c r="AP35" s="300">
        <v>18846</v>
      </c>
      <c r="AQ35" s="301">
        <v>14168</v>
      </c>
      <c r="AR35" s="302">
        <v>33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166780</v>
      </c>
      <c r="AP36" s="300">
        <v>4567</v>
      </c>
      <c r="AQ36" s="301">
        <v>2586</v>
      </c>
      <c r="AR36" s="302">
        <v>76.599999999999994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15616</v>
      </c>
      <c r="AP37" s="300">
        <v>428</v>
      </c>
      <c r="AQ37" s="301">
        <v>189</v>
      </c>
      <c r="AR37" s="302">
        <v>126.5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8</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-482351</v>
      </c>
      <c r="AP39" s="300">
        <v>-13210</v>
      </c>
      <c r="AQ39" s="301">
        <v>-5399</v>
      </c>
      <c r="AR39" s="302">
        <v>144.69999999999999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-1347354</v>
      </c>
      <c r="AP40" s="300">
        <v>-36899</v>
      </c>
      <c r="AQ40" s="301">
        <v>-49527</v>
      </c>
      <c r="AR40" s="302">
        <v>-25.5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680683</v>
      </c>
      <c r="AP41" s="300">
        <v>18641</v>
      </c>
      <c r="AQ41" s="301">
        <v>22738</v>
      </c>
      <c r="AR41" s="302">
        <v>-18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1185730</v>
      </c>
      <c r="AN51" s="322">
        <v>30199</v>
      </c>
      <c r="AO51" s="323">
        <v>-5.5</v>
      </c>
      <c r="AP51" s="324">
        <v>84962</v>
      </c>
      <c r="AQ51" s="325">
        <v>7.2</v>
      </c>
      <c r="AR51" s="326">
        <v>-12.7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499742</v>
      </c>
      <c r="AN52" s="330">
        <v>12728</v>
      </c>
      <c r="AO52" s="331">
        <v>115.4</v>
      </c>
      <c r="AP52" s="332">
        <v>42793</v>
      </c>
      <c r="AQ52" s="333">
        <v>2.2000000000000002</v>
      </c>
      <c r="AR52" s="334">
        <v>113.2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1817228</v>
      </c>
      <c r="AN53" s="322">
        <v>46860</v>
      </c>
      <c r="AO53" s="323">
        <v>55.2</v>
      </c>
      <c r="AP53" s="324">
        <v>71279</v>
      </c>
      <c r="AQ53" s="325">
        <v>-16.100000000000001</v>
      </c>
      <c r="AR53" s="326">
        <v>71.3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1239647</v>
      </c>
      <c r="AN54" s="330">
        <v>31966</v>
      </c>
      <c r="AO54" s="331">
        <v>151.1</v>
      </c>
      <c r="AP54" s="332">
        <v>36731</v>
      </c>
      <c r="AQ54" s="333">
        <v>-14.2</v>
      </c>
      <c r="AR54" s="334">
        <v>165.3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960999</v>
      </c>
      <c r="AN55" s="322">
        <v>25248</v>
      </c>
      <c r="AO55" s="323">
        <v>-46.1</v>
      </c>
      <c r="AP55" s="324">
        <v>74994</v>
      </c>
      <c r="AQ55" s="325">
        <v>5.2</v>
      </c>
      <c r="AR55" s="326">
        <v>-51.3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361420</v>
      </c>
      <c r="AN56" s="330">
        <v>9496</v>
      </c>
      <c r="AO56" s="331">
        <v>-70.3</v>
      </c>
      <c r="AP56" s="332">
        <v>36188</v>
      </c>
      <c r="AQ56" s="333">
        <v>-1.5</v>
      </c>
      <c r="AR56" s="334">
        <v>-68.8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1244233</v>
      </c>
      <c r="AN57" s="322">
        <v>33349</v>
      </c>
      <c r="AO57" s="323">
        <v>32.1</v>
      </c>
      <c r="AP57" s="324">
        <v>71849</v>
      </c>
      <c r="AQ57" s="325">
        <v>-4.2</v>
      </c>
      <c r="AR57" s="326">
        <v>36.299999999999997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564974</v>
      </c>
      <c r="AN58" s="330">
        <v>15143</v>
      </c>
      <c r="AO58" s="331">
        <v>59.5</v>
      </c>
      <c r="AP58" s="332">
        <v>36144</v>
      </c>
      <c r="AQ58" s="333">
        <v>-0.1</v>
      </c>
      <c r="AR58" s="334">
        <v>59.6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2203683</v>
      </c>
      <c r="AN59" s="322">
        <v>60350</v>
      </c>
      <c r="AO59" s="323">
        <v>81</v>
      </c>
      <c r="AP59" s="324">
        <v>82962</v>
      </c>
      <c r="AQ59" s="325">
        <v>15.5</v>
      </c>
      <c r="AR59" s="326">
        <v>65.5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545834</v>
      </c>
      <c r="AN60" s="330">
        <v>14948</v>
      </c>
      <c r="AO60" s="331">
        <v>-1.3</v>
      </c>
      <c r="AP60" s="332">
        <v>42835</v>
      </c>
      <c r="AQ60" s="333">
        <v>18.5</v>
      </c>
      <c r="AR60" s="334">
        <v>-19.8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1482375</v>
      </c>
      <c r="AN61" s="337">
        <v>39201</v>
      </c>
      <c r="AO61" s="338">
        <v>23.3</v>
      </c>
      <c r="AP61" s="339">
        <v>77209</v>
      </c>
      <c r="AQ61" s="340">
        <v>1.5</v>
      </c>
      <c r="AR61" s="326">
        <v>21.8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642323</v>
      </c>
      <c r="AN62" s="330">
        <v>16856</v>
      </c>
      <c r="AO62" s="331">
        <v>50.9</v>
      </c>
      <c r="AP62" s="332">
        <v>38938</v>
      </c>
      <c r="AQ62" s="333">
        <v>1</v>
      </c>
      <c r="AR62" s="334">
        <v>49.9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5s9Dr3i5oPxqUpnS3F3gHI8oYwLL8BO/4LgT4i9tPb+PBlq4o0YFlCwf9tmUEBtOV0k/xSsq3ZdTu49HhjeJA==" saltValue="3s2XXeHUw4tYsDs4LBjzY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22iOg+AJwiusP1Lsa8swVLBd6Iv6odVP8JIoByvYKNBpBJQqS1U7o/lrvcfxXSVphlxwWV5ol37XUkXbPo3ELQ==" saltValue="zp24kECU4upoeMQ9vfvh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MAtFHArh0xTpaInTLG1C5LSpojHuWWlFvkkklPJHaxcgaj7duTDTAmcM58pPogZ9Ii/N1+lY31GHG1uqf++71g==" saltValue="QNVJzohuLfmXvNhWyj28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8.9499999999999993</v>
      </c>
      <c r="G47" s="12">
        <v>10.45</v>
      </c>
      <c r="H47" s="12">
        <v>11.37</v>
      </c>
      <c r="I47" s="12">
        <v>15.05</v>
      </c>
      <c r="J47" s="13">
        <v>19.66</v>
      </c>
    </row>
    <row r="48" spans="2:10" ht="57.75" customHeight="1" x14ac:dyDescent="0.15">
      <c r="B48" s="14"/>
      <c r="C48" s="1141" t="s">
        <v>4</v>
      </c>
      <c r="D48" s="1141"/>
      <c r="E48" s="1142"/>
      <c r="F48" s="15">
        <v>8.8699999999999992</v>
      </c>
      <c r="G48" s="16">
        <v>9.24</v>
      </c>
      <c r="H48" s="16">
        <v>10.57</v>
      </c>
      <c r="I48" s="16">
        <v>8.3699999999999992</v>
      </c>
      <c r="J48" s="17">
        <v>8.01</v>
      </c>
    </row>
    <row r="49" spans="2:10" ht="57.75" customHeight="1" thickBot="1" x14ac:dyDescent="0.2">
      <c r="B49" s="18"/>
      <c r="C49" s="1143" t="s">
        <v>5</v>
      </c>
      <c r="D49" s="1143"/>
      <c r="E49" s="1144"/>
      <c r="F49" s="19">
        <v>1.39</v>
      </c>
      <c r="G49" s="20">
        <v>2.4900000000000002</v>
      </c>
      <c r="H49" s="20">
        <v>2.1800000000000002</v>
      </c>
      <c r="I49" s="20">
        <v>1.57</v>
      </c>
      <c r="J49" s="21">
        <v>4.57</v>
      </c>
    </row>
    <row r="50" spans="2:10" x14ac:dyDescent="0.15"/>
  </sheetData>
  <sheetProtection algorithmName="SHA-512" hashValue="c7lDEaWjm2HCc+gtM7+Jta8mFaXrAbrgtIM5qJ0Fd9Skc3XH2vem+rxTAyRU3Yy/5w+SBSKGZXLWe0f9bOzfPg==" saltValue="cYJMKZXCuZ8MDmOU8WEh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2026-03-11T09:08:21Z</cp:lastPrinted>
  <dcterms:created xsi:type="dcterms:W3CDTF">2026-02-23T03:55:08Z</dcterms:created>
  <dcterms:modified xsi:type="dcterms:W3CDTF">2026-03-23T02:24:45Z</dcterms:modified>
  <cp:category/>
</cp:coreProperties>
</file>