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aCxpcH9sQDuMhTT4YpGmZwfiT3V7IB9D7FWlxvMi/FfKYdwe0wFMd7Sbb4k39MkT/z4t9o0lSnzqBwR/ufOR+Q==" workbookSaltValue="Uj6TJVmoeoD40Ig12UfZwg==" workbookSpinCount="100000"/>
  <bookViews>
    <workbookView xWindow="0" yWindow="0" windowWidth="23040" windowHeight="9216"/>
  </bookViews>
  <sheets>
    <sheet name="法適用_下水道事業" sheetId="4" r:id="rId1"/>
    <sheet name="データ" sheetId="5" state="hidden" r:id="rId2"/>
  </sheets>
  <externalReferences>
    <externalReference r:id="rId3"/>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<sst xmlns="http://schemas.openxmlformats.org/spreadsheetml/2006/main" xmlns:r="http://schemas.openxmlformats.org/officeDocument/2006/relationships" count="114" uniqueCount="114">
  <si>
    <t>人口密度</t>
    <rPh sb="0" eb="2">
      <t>ジンコウ</t>
    </rPh>
    <rPh sb="2" eb="4">
      <t>ミツド</t>
    </rPh>
    <phoneticPr fontId="1"/>
  </si>
  <si>
    <t>⑦施設利用率(％)</t>
    <rPh sb="1" eb="3">
      <t>シセツ</t>
    </rPh>
    <rPh sb="3" eb="6">
      <t>リヨウリツ</t>
    </rPh>
    <phoneticPr fontId="1"/>
  </si>
  <si>
    <t>経営比較分析表（令和6年度決算）</t>
    <rPh sb="8" eb="10">
      <t>レイワ</t>
    </rPh>
    <rPh sb="11" eb="13">
      <t>ネンド</t>
    </rPh>
    <phoneticPr fontId="1"/>
  </si>
  <si>
    <t>事業CD</t>
    <rPh sb="0" eb="2">
      <t>ジギョウ</t>
    </rPh>
    <phoneticPr fontId="1"/>
  </si>
  <si>
    <t>業種CD</t>
    <rPh sb="0" eb="2">
      <t>ギョウシュ</t>
    </rPh>
    <phoneticPr fontId="1"/>
  </si>
  <si>
    <t>管理者の情報</t>
    <rPh sb="0" eb="3">
      <t>カンリシャ</t>
    </rPh>
    <rPh sb="4" eb="6">
      <t>ジョウホウ</t>
    </rPh>
    <phoneticPr fontId="1"/>
  </si>
  <si>
    <t>事業名</t>
  </si>
  <si>
    <t>業務名</t>
    <rPh sb="2" eb="3">
      <t>メイ</t>
    </rPh>
    <phoneticPr fontId="1"/>
  </si>
  <si>
    <t>1⑤</t>
  </si>
  <si>
    <t>全体総括</t>
    <rPh sb="0" eb="2">
      <t>ゼンタイ</t>
    </rPh>
    <rPh sb="2" eb="4">
      <t>ソウカツ</t>
    </rPh>
    <phoneticPr fontId="1"/>
  </si>
  <si>
    <t>2. 老朽化の状況</t>
  </si>
  <si>
    <r>
      <t>面積(km</t>
    </r>
    <r>
      <rPr>
        <b/>
        <vertAlign val="superscript"/>
        <sz val="11"/>
        <color theme="1"/>
        <rFont val="ＭＳ ゴシック"/>
      </rPr>
      <t>2</t>
    </r>
    <r>
      <rPr>
        <b/>
        <sz val="11"/>
        <color theme="1"/>
        <rFont val="ＭＳ ゴシック"/>
      </rPr>
      <t>)</t>
    </r>
  </si>
  <si>
    <t>■</t>
  </si>
  <si>
    <t>業種名</t>
    <rPh sb="2" eb="3">
      <t>メイ</t>
    </rPh>
    <phoneticPr fontId="1"/>
  </si>
  <si>
    <t>⑤経費回収率(％)</t>
  </si>
  <si>
    <t>類似団体区分</t>
    <rPh sb="4" eb="6">
      <t>クブン</t>
    </rPh>
    <phoneticPr fontId="1"/>
  </si>
  <si>
    <t>人口（人）</t>
    <rPh sb="0" eb="2">
      <t>ジンコウ</t>
    </rPh>
    <rPh sb="3" eb="4">
      <t>ヒト</t>
    </rPh>
    <phoneticPr fontId="1"/>
  </si>
  <si>
    <r>
      <t>人口密度(人/km</t>
    </r>
    <r>
      <rPr>
        <b/>
        <vertAlign val="superscript"/>
        <sz val="11"/>
        <color theme="1"/>
        <rFont val="ＭＳ ゴシック"/>
      </rPr>
      <t>2</t>
    </r>
    <r>
      <rPr>
        <b/>
        <sz val="11"/>
        <color theme="1"/>
        <rFont val="ＭＳ ゴシック"/>
      </rPr>
      <t>)</t>
    </r>
  </si>
  <si>
    <t>グラフ凡例</t>
    <rPh sb="3" eb="5">
      <t>ハンレイ</t>
    </rPh>
    <phoneticPr fontId="1"/>
  </si>
  <si>
    <t>大項目</t>
    <rPh sb="0" eb="3">
      <t>ダイコウモク</t>
    </rPh>
    <phoneticPr fontId="1"/>
  </si>
  <si>
    <t>当該団体値（当該値）</t>
    <rPh sb="2" eb="4">
      <t>ダンタイ</t>
    </rPh>
    <phoneticPr fontId="1"/>
  </si>
  <si>
    <r>
      <t>1か月20ｍ</t>
    </r>
    <r>
      <rPr>
        <b/>
        <vertAlign val="superscript"/>
        <sz val="12"/>
        <color theme="1"/>
        <rFont val="ＭＳ ゴシック"/>
      </rPr>
      <t>3</t>
    </r>
    <r>
      <rPr>
        <b/>
        <sz val="11"/>
        <color theme="1"/>
        <rFont val="ＭＳ ゴシック"/>
      </rPr>
      <t>当たり家庭料金(円)</t>
    </r>
  </si>
  <si>
    <t>資金不足比率(％)</t>
  </si>
  <si>
    <t>自己資本構成比率(％)</t>
  </si>
  <si>
    <t>施設CD</t>
    <rPh sb="0" eb="2">
      <t>シセツ</t>
    </rPh>
    <phoneticPr fontId="1"/>
  </si>
  <si>
    <t>普及率(％)</t>
  </si>
  <si>
    <t>有収率(％)</t>
    <rPh sb="0" eb="1">
      <t>ユウ</t>
    </rPh>
    <rPh sb="1" eb="3">
      <t>シュウリツ</t>
    </rPh>
    <phoneticPr fontId="1"/>
  </si>
  <si>
    <t>③流動比率(％)</t>
    <rPh sb="1" eb="3">
      <t>リュウドウ</t>
    </rPh>
    <rPh sb="3" eb="5">
      <t>ヒリツ</t>
    </rPh>
    <phoneticPr fontId="1"/>
  </si>
  <si>
    <t>1. 経営の健全性・効率性</t>
  </si>
  <si>
    <t>処理区域内人口(人)</t>
    <rPh sb="0" eb="2">
      <t>ショリ</t>
    </rPh>
    <rPh sb="2" eb="5">
      <t>クイキナイ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</si>
  <si>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</si>
  <si>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t>年度</t>
    <rPh sb="0" eb="2">
      <t>ネンド</t>
    </rPh>
    <phoneticPr fontId="1"/>
  </si>
  <si>
    <t>1⑧</t>
  </si>
  <si>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</si>
  <si>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t>
  </si>
  <si>
    <t>2①</t>
  </si>
  <si>
    <t>①100％以上をキープしておりますが、人口減少などの影響から使用料収入は減少傾向にあり⑥の上昇によって類似団体を下回っています。
②累積欠損金はなく単年度赤字もありません。
③起債償還額の減少等により年々増加傾向にあり、直近３か年では100％を確保、類似団体と比較しても高くなっています。
④起債残高の減少から年々減少傾向にあり、類似団体と比較しても低くなっております。
⑤⑥支払利息の減少から類似団体よりも⑤は高い一方、労務単価や物価等の高騰並びに流域処理施設を含め下水道施設の老朽化により⑥は上昇傾向にあります。
⑦中空知６市６町で構成する石狩川流域下水道組合にて終末処理することから、処理場の施設利用率の数値はありません。
⑧既に汚水の面的整備をほぼ終えていることから、水洗化率は高い状況にあります。</t>
    <rPh sb="45" eb="47">
      <t>ジョウショウ</t>
    </rPh>
    <rPh sb="56" eb="58">
      <t>シタマワ</t>
    </rPh>
    <rPh sb="212" eb="214">
      <t>イッ</t>
    </rPh>
    <rPh sb="226" eb="227">
      <t>ナラ</t>
    </rPh>
    <rPh sb="229" eb="235">
      <t>リュウイキショリシセツ</t>
    </rPh>
    <rPh sb="236" eb="238">
      <t>フク</t>
    </rPh>
    <rPh sb="238" eb="244">
      <t>ゲスイド</t>
    </rPh>
    <rPh sb="244" eb="247">
      <t>ロウキュウカ</t>
    </rPh>
    <rPh sb="252" eb="261">
      <t>ジョウショウケイ</t>
    </rPh>
    <rPh sb="301" eb="303">
      <t>ショリ</t>
    </rPh>
    <rPh sb="303" eb="304">
      <t>ジョウ</t>
    </rPh>
    <phoneticPr fontId="13"/>
  </si>
  <si>
    <t>類似団体平均値（平均値）</t>
  </si>
  <si>
    <t>北海道　滝川市</t>
  </si>
  <si>
    <t>【】</t>
  </si>
  <si>
    <t>業務CD</t>
    <rPh sb="0" eb="2">
      <t>ギョウム</t>
    </rPh>
    <phoneticPr fontId="1"/>
  </si>
  <si>
    <t>令和6年度全国平均</t>
    <rPh sb="0" eb="2">
      <t>レイワ</t>
    </rPh>
    <rPh sb="3" eb="5">
      <t>ネンド</t>
    </rPh>
    <phoneticPr fontId="1"/>
  </si>
  <si>
    <t>分析欄</t>
    <rPh sb="0" eb="2">
      <t>ブンセキ</t>
    </rPh>
    <rPh sb="2" eb="3">
      <t>ラン</t>
    </rPh>
    <phoneticPr fontId="1"/>
  </si>
  <si>
    <t>1. 経営の健全性・効率性について</t>
  </si>
  <si>
    <t>1④</t>
  </si>
  <si>
    <t>2. 老朽化の状況について</t>
  </si>
  <si>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1"/>
  </si>
  <si>
    <t>全国平均</t>
    <rPh sb="0" eb="2">
      <t>ゼンコク</t>
    </rPh>
    <rPh sb="2" eb="4">
      <t>ヘイキン</t>
    </rPh>
    <phoneticPr fontId="1"/>
  </si>
  <si>
    <t>②累積欠損金比率(％)</t>
  </si>
  <si>
    <t>1①</t>
  </si>
  <si>
    <t>1②</t>
  </si>
  <si>
    <t>1③</t>
  </si>
  <si>
    <t>1⑥</t>
  </si>
  <si>
    <t>1⑦</t>
  </si>
  <si>
    <t>①経常収支比率(％)</t>
  </si>
  <si>
    <t>2②</t>
  </si>
  <si>
    <t>①経年とともに償却年数が進んでいる資産は増加傾向にあることから、類似団体と比較して高くなっています。
②経年とともに耐用年数を超過した管渠が増加傾向にあることから、類似団体と比較して高くなっています。
③年度により改築更新等を実施した延長が異なることから差違はあるものの、類似団体と比較してもほぼ同規模となっています。今後、改築更新計画を策定し事業を進める予定です。</t>
  </si>
  <si>
    <t>1. 経営の健全性・効率性</t>
    <rPh sb="3" eb="5">
      <t>ケイエイ</t>
    </rPh>
    <rPh sb="6" eb="9">
      <t>ケンゼンセイ</t>
    </rPh>
    <rPh sb="10" eb="12">
      <t>コウリツ</t>
    </rPh>
    <rPh sb="12" eb="13">
      <t>セイ</t>
    </rPh>
    <phoneticPr fontId="1"/>
  </si>
  <si>
    <t>2③</t>
  </si>
  <si>
    <t>下水道事業(法適用)</t>
    <rPh sb="3" eb="5">
      <t>ジギョウ</t>
    </rPh>
    <rPh sb="6" eb="7">
      <t>ホウ</t>
    </rPh>
    <rPh sb="7" eb="9">
      <t>テキヨウ</t>
    </rPh>
    <phoneticPr fontId="1"/>
  </si>
  <si>
    <t>項番</t>
    <rPh sb="0" eb="2">
      <t>コウバン</t>
    </rPh>
    <phoneticPr fontId="1"/>
  </si>
  <si>
    <t>都道府県名</t>
    <rPh sb="0" eb="4">
      <t>トドウフケン</t>
    </rPh>
    <rPh sb="4" eb="5">
      <t>メイ</t>
    </rPh>
    <phoneticPr fontId="1"/>
  </si>
  <si>
    <t>団体CD</t>
    <rPh sb="0" eb="2">
      <t>ダンタイ</t>
    </rPh>
    <phoneticPr fontId="1"/>
  </si>
  <si>
    <t>基本情報</t>
    <rPh sb="0" eb="2">
      <t>キホン</t>
    </rPh>
    <rPh sb="2" eb="4">
      <t>ジョウホウ</t>
    </rPh>
    <phoneticPr fontId="1"/>
  </si>
  <si>
    <t>　人口減少による有収水量の減に伴う使用料収入の減少傾向が進行する中、今後多くの下水道管渠が耐用年数を迎えることから、管渠の修繕や更新費用の増加が将来見込まれます。また、労務単価や物価等の高騰により、汚水処理に要する経費は増加する状況にあります。
 そのため、今後も適正な維持管理や再投資の費用額を見込み、将来的に使用料収入で汚水処理費用を賄うことが可能か定期的に審議会等による検証を継続します。汚水処理費用を使用料などの収入で賄うことが出来ない場合には、分流式下水道等に要する経費の繰入の検討を視野に入れながら、持続可能な下水道事業経営を目指します。</t>
    <rPh sb="84" eb="88">
      <t>ロウムタ</t>
    </rPh>
    <rPh sb="89" eb="92">
      <t>ブッカトウ</t>
    </rPh>
    <rPh sb="93" eb="98">
      <t>コウ</t>
    </rPh>
    <rPh sb="99" eb="103">
      <t>オスイショリ</t>
    </rPh>
    <rPh sb="104" eb="105">
      <t>ヨウ</t>
    </rPh>
    <rPh sb="107" eb="110">
      <t>ケイ</t>
    </rPh>
    <rPh sb="110" eb="112">
      <t>ゾウカ</t>
    </rPh>
    <rPh sb="114" eb="121">
      <t>ジョウキョウ</t>
    </rPh>
    <rPh sb="129" eb="131">
      <t>コンゴ</t>
    </rPh>
    <rPh sb="191" eb="193">
      <t>ケイゾク</t>
    </rPh>
    <rPh sb="204" eb="207">
      <t>シヨウリョウ</t>
    </rPh>
    <rPh sb="210" eb="212">
      <t>シュウニュウ</t>
    </rPh>
    <rPh sb="227" eb="229">
      <t>ブンリュウ</t>
    </rPh>
    <rPh sb="229" eb="230">
      <t>シキ</t>
    </rPh>
    <rPh sb="230" eb="233">
      <t>ゲスイドウ</t>
    </rPh>
    <rPh sb="233" eb="234">
      <t>トウ</t>
    </rPh>
    <rPh sb="235" eb="236">
      <t>ヨウ</t>
    </rPh>
    <rPh sb="238" eb="240">
      <t>ケイヒ</t>
    </rPh>
    <rPh sb="241" eb="243">
      <t>クリイレ</t>
    </rPh>
    <rPh sb="244" eb="246">
      <t>ケントウ</t>
    </rPh>
    <rPh sb="247" eb="249">
      <t>シヤ</t>
    </rPh>
    <rPh sb="250" eb="251">
      <t>イ</t>
    </rPh>
    <rPh sb="266" eb="268">
      <t>ケイエイ</t>
    </rPh>
    <phoneticPr fontId="13"/>
  </si>
  <si>
    <t>中項目</t>
    <rPh sb="0" eb="1">
      <t>チュウ</t>
    </rPh>
    <rPh sb="1" eb="3">
      <t>コウモク</t>
    </rPh>
    <phoneticPr fontId="1"/>
  </si>
  <si>
    <t>⑥汚水処理原価(円)</t>
    <rPh sb="1" eb="3">
      <t>オスイ</t>
    </rPh>
    <rPh sb="3" eb="5">
      <t>ショリ</t>
    </rPh>
    <rPh sb="5" eb="7">
      <t>ゲンカ</t>
    </rPh>
    <rPh sb="8" eb="9">
      <t>エン</t>
    </rPh>
    <phoneticPr fontId="1"/>
  </si>
  <si>
    <t>④企業債残高対事業規模比率(％)</t>
  </si>
  <si>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</si>
  <si>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</si>
  <si>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</si>
  <si>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</si>
  <si>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</si>
  <si>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</si>
  <si>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</si>
  <si>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</si>
  <si>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</si>
  <si>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</si>
  <si>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</si>
  <si>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</si>
  <si>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</si>
  <si>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</si>
  <si>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</si>
  <si>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</si>
  <si>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処理区域内人口</t>
  </si>
  <si>
    <t>処理区域面積</t>
  </si>
  <si>
    <t>処理区域内人口密度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</si>
  <si>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</si>
  <si>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</si>
  <si>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</si>
  <si>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</si>
  <si>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</si>
  <si>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全国平均</t>
  </si>
  <si>
    <t>類似団体平均(N-4)</t>
  </si>
  <si>
    <t>類似団体平均(N-3)</t>
  </si>
  <si>
    <t>類似団体平均(N-2)</t>
  </si>
  <si>
    <t>類似団体平均(N-1)</t>
  </si>
  <si>
    <t>類似団体平均(N)</t>
  </si>
  <si>
    <t>参照用</t>
    <rPh sb="0" eb="3">
      <t>サンショウヨウ</t>
    </rPh>
    <phoneticPr fontId="1"/>
  </si>
  <si>
    <t>法適用</t>
  </si>
  <si>
    <t>下水道事業</t>
  </si>
  <si>
    <t>公共下水道</t>
  </si>
  <si>
    <t>Bd1</t>
  </si>
  <si>
    <t>非設置</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</si>
  <si>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</si>
  <si>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</si>
  <si>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</si>
  <si>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</si>
  <si>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</si>
  <si>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</si>
  <si>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</si>
  <si>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</si>
  <si>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"R"yy</t>
  </si>
  <si>
    <t>←書式設定</t>
    <rPh sb="1" eb="3">
      <t>ショシキ</t>
    </rPh>
    <rPh sb="3" eb="5">
      <t>セッテイ</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</si>
</sst>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00;&quot;△&quot;#,##0.00"/>
    <numFmt numFmtId="177" formatCode="#,##0;&quot;△&quot;#,##0"/>
    <numFmt numFmtId="178" formatCode="&quot;R&quot;yy"/>
    <numFmt numFmtId="179" formatCode="0.00_);[Red]\(0.00\)"/>
    <numFmt numFmtId="180" formatCode="#,##0.00;&quot;△&quot;#,##0.00;&quot;-&quot;"/>
  </numFmts>
  <fonts count="14">
    <font>
      <sz val="11"/>
      <color theme="1"/>
      <name val="ＭＳ Ｐゴシック"/>
      <family val="3"/>
    </font>
    <font>
      <sz val="6"/>
      <color auto="1"/>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1"/>
      <color theme="1"/>
      <name val="ＭＳ Ｐゴシック"/>
      <family val="3"/>
    </font>
    <font>
      <sz val="6"/>
      <color auto="1"/>
      <name val="ＭＳ Ｐゴシック"/>
      <family val="3"/>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78">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3" fillId="0" borderId="6" xfId="0" applyFont="1" applyBorder="1" applyAlignment="1">
      <alignment horizontal="left" vertical="center"/>
    </xf>
    <xf numFmtId="0" fontId="8" fillId="0" borderId="0" xfId="0" applyFont="1">
      <alignment vertical="center"/>
    </xf>
    <xf numFmtId="0" fontId="3" fillId="0" borderId="2" xfId="0"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horizontal="lef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1" xfId="0" applyFont="1" applyBorder="1" applyAlignment="1">
      <alignment horizontal="left"/>
    </xf>
    <xf numFmtId="0" fontId="5" fillId="0" borderId="0" xfId="0" applyFont="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Alignment="1">
      <alignment horizontal="left" vertical="center"/>
    </xf>
    <xf numFmtId="0" fontId="3" fillId="0" borderId="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9" fillId="0" borderId="0" xfId="0" applyFont="1" applyAlignment="1">
      <alignment horizontal="left" vertical="center"/>
    </xf>
    <xf numFmtId="0" fontId="10" fillId="0" borderId="0" xfId="0" applyFont="1" applyAlignment="1">
      <alignment horizontal="left" vertical="center"/>
    </xf>
    <xf numFmtId="0" fontId="2" fillId="0" borderId="1" xfId="0" applyFont="1" applyBorder="1" applyAlignment="1">
      <alignment horizontal="left" vertical="center"/>
    </xf>
    <xf numFmtId="0" fontId="5" fillId="0" borderId="7" xfId="0" applyFont="1" applyBorder="1" applyAlignment="1">
      <alignment horizontal="left" vertical="center"/>
    </xf>
    <xf numFmtId="0" fontId="9" fillId="0" borderId="8" xfId="0" applyFont="1" applyBorder="1" applyAlignment="1">
      <alignment horizontal="left" vertical="center"/>
    </xf>
    <xf numFmtId="0" fontId="10" fillId="0" borderId="8" xfId="0" applyFont="1" applyBorder="1" applyAlignment="1">
      <alignment horizontal="left" vertical="center"/>
    </xf>
    <xf numFmtId="0" fontId="2" fillId="0" borderId="9"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Fill="1" applyBorder="1" applyAlignment="1">
      <alignment vertical="center" shrinkToFit="1"/>
    </xf>
    <xf numFmtId="0" fontId="0" fillId="0" borderId="2" xfId="0"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9.e-002</c:v>
                </c:pt>
                <c:pt idx="1">
                  <c:v>5.e-002</c:v>
                </c:pt>
                <c:pt idx="2">
                  <c:v>4.e-002</c:v>
                </c:pt>
                <c:pt idx="3">
                  <c:v>2.e-002</c:v>
                </c:pt>
                <c:pt idx="4">
                  <c:v>3.e-002</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データ!$EJ$6:$EN$6</c:f>
              <c:numCache>
                <c:formatCode>#,##0.00;"△"#,##0.00;"-"</c:formatCode>
                <c:ptCount val="5"/>
                <c:pt idx="0">
                  <c:v>9.e-002</c:v>
                </c:pt>
                <c:pt idx="1">
                  <c:v>0.17</c:v>
                </c:pt>
                <c:pt idx="2">
                  <c:v>0.13</c:v>
                </c:pt>
                <c:pt idx="3">
                  <c:v>6.e-002</c:v>
                </c:pt>
                <c:pt idx="4">
                  <c:v>8.e-002</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orientation="landscape"/>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データ!$CR$6:$CV$6</c:f>
              <c:numCache>
                <c:formatCode>#,##0.00;"△"#,##0.00;"-"</c:formatCode>
                <c:ptCount val="5"/>
                <c:pt idx="0">
                  <c:v>65.28</c:v>
                </c:pt>
                <c:pt idx="1">
                  <c:v>64.92</c:v>
                </c:pt>
                <c:pt idx="2">
                  <c:v>64.14</c:v>
                </c:pt>
                <c:pt idx="3">
                  <c:v>63.71</c:v>
                </c:pt>
                <c:pt idx="4">
                  <c:v>64.95</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93.8</c:v>
                </c:pt>
                <c:pt idx="1">
                  <c:v>93.86</c:v>
                </c:pt>
                <c:pt idx="2">
                  <c:v>93.92</c:v>
                </c:pt>
                <c:pt idx="3">
                  <c:v>93.98</c:v>
                </c:pt>
                <c:pt idx="4">
                  <c:v>94.04</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データ!$DC$6:$DG$6</c:f>
              <c:numCache>
                <c:formatCode>#,##0.00;"△"#,##0.00;"-"</c:formatCode>
                <c:ptCount val="5"/>
                <c:pt idx="0">
                  <c:v>92.72</c:v>
                </c:pt>
                <c:pt idx="1">
                  <c:v>92.88</c:v>
                </c:pt>
                <c:pt idx="2">
                  <c:v>92.9</c:v>
                </c:pt>
                <c:pt idx="3">
                  <c:v>92.89</c:v>
                </c:pt>
                <c:pt idx="4">
                  <c:v>93.08</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106.86</c:v>
                </c:pt>
                <c:pt idx="1">
                  <c:v>108.05</c:v>
                </c:pt>
                <c:pt idx="2">
                  <c:v>104.57</c:v>
                </c:pt>
                <c:pt idx="3">
                  <c:v>103.22</c:v>
                </c:pt>
                <c:pt idx="4">
                  <c:v>104.72</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データ!$AD$6:$AH$6</c:f>
              <c:numCache>
                <c:formatCode>#,##0.00;"△"#,##0.00;"-"</c:formatCode>
                <c:ptCount val="5"/>
                <c:pt idx="0">
                  <c:v>107.85</c:v>
                </c:pt>
                <c:pt idx="1">
                  <c:v>108.04</c:v>
                </c:pt>
                <c:pt idx="2">
                  <c:v>107.49</c:v>
                </c:pt>
                <c:pt idx="3">
                  <c:v>107.64</c:v>
                </c:pt>
                <c:pt idx="4">
                  <c:v>106.35</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77" b="0.75000000000001077" header="0.30000000000000032" footer="0.30000000000000032"/>
    <c:pageSetup orientation="landscape"/>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34.68</c:v>
                </c:pt>
                <c:pt idx="1">
                  <c:v>36.93</c:v>
                </c:pt>
                <c:pt idx="2">
                  <c:v>39.42</c:v>
                </c:pt>
                <c:pt idx="3">
                  <c:v>42.09</c:v>
                </c:pt>
                <c:pt idx="4">
                  <c:v>44.65</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データ!$DN$6:$DR$6</c:f>
              <c:numCache>
                <c:formatCode>#,##0.00;"△"#,##0.00;"-"</c:formatCode>
                <c:ptCount val="5"/>
                <c:pt idx="0">
                  <c:v>23.79</c:v>
                </c:pt>
                <c:pt idx="1">
                  <c:v>25.66</c:v>
                </c:pt>
                <c:pt idx="2">
                  <c:v>27.46</c:v>
                </c:pt>
                <c:pt idx="3">
                  <c:v>29.93</c:v>
                </c:pt>
                <c:pt idx="4">
                  <c:v>31.89</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1.3</c:v>
                </c:pt>
                <c:pt idx="1">
                  <c:v>2.21</c:v>
                </c:pt>
                <c:pt idx="2">
                  <c:v>3.53</c:v>
                </c:pt>
                <c:pt idx="3">
                  <c:v>5.18</c:v>
                </c:pt>
                <c:pt idx="4">
                  <c:v>6.19</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データ!$DY$6:$EC$6</c:f>
              <c:numCache>
                <c:formatCode>#,##0.00;"△"#,##0.00;"-"</c:formatCode>
                <c:ptCount val="5"/>
                <c:pt idx="0">
                  <c:v>1.22</c:v>
                </c:pt>
                <c:pt idx="1">
                  <c:v>1.61</c:v>
                </c:pt>
                <c:pt idx="2">
                  <c:v>2.08</c:v>
                </c:pt>
                <c:pt idx="3">
                  <c:v>2.74</c:v>
                </c:pt>
                <c:pt idx="4">
                  <c:v>3.24</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21" b="0.75000000000001121" header="0.30000000000000032" footer="0.30000000000000032"/>
    <c:pageSetup orientation="landscape"/>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0</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データ!$AO$6:$AS$6</c:f>
              <c:numCache>
                <c:formatCode>#,##0.00;"△"#,##0.00;"-"</c:formatCode>
                <c:ptCount val="5"/>
                <c:pt idx="0">
                  <c:v>4.72</c:v>
                </c:pt>
                <c:pt idx="1">
                  <c:v>4.49</c:v>
                </c:pt>
                <c:pt idx="2">
                  <c:v>5.41</c:v>
                </c:pt>
                <c:pt idx="3">
                  <c:v>5.61</c:v>
                </c:pt>
                <c:pt idx="4">
                  <c:v>6.26</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118.8</c:v>
                </c:pt>
                <c:pt idx="1">
                  <c:v>144.93</c:v>
                </c:pt>
                <c:pt idx="2">
                  <c:v>170.99</c:v>
                </c:pt>
                <c:pt idx="3">
                  <c:v>182.99</c:v>
                </c:pt>
                <c:pt idx="4">
                  <c:v>205.29</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データ!$AZ$6:$BD$6</c:f>
              <c:numCache>
                <c:formatCode>#,##0.00;"△"#,##0.00;"-"</c:formatCode>
                <c:ptCount val="5"/>
                <c:pt idx="0">
                  <c:v>67.930000000000007</c:v>
                </c:pt>
                <c:pt idx="1">
                  <c:v>68.53</c:v>
                </c:pt>
                <c:pt idx="2">
                  <c:v>69.180000000000007</c:v>
                </c:pt>
                <c:pt idx="3">
                  <c:v>76.319999999999993</c:v>
                </c:pt>
                <c:pt idx="4">
                  <c:v>80.33</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613.39</c:v>
                </c:pt>
                <c:pt idx="1">
                  <c:v>606.14</c:v>
                </c:pt>
                <c:pt idx="2">
                  <c:v>586.41</c:v>
                </c:pt>
                <c:pt idx="3">
                  <c:v>540.76</c:v>
                </c:pt>
                <c:pt idx="4">
                  <c:v>500.47</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データ!$BK$6:$BO$6</c:f>
              <c:numCache>
                <c:formatCode>#,##0.00;"△"#,##0.00;"-"</c:formatCode>
                <c:ptCount val="5"/>
                <c:pt idx="0">
                  <c:v>857.88</c:v>
                </c:pt>
                <c:pt idx="1">
                  <c:v>825.1</c:v>
                </c:pt>
                <c:pt idx="2">
                  <c:v>789.87</c:v>
                </c:pt>
                <c:pt idx="3">
                  <c:v>749.43</c:v>
                </c:pt>
                <c:pt idx="4">
                  <c:v>698.04</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144.57</c:v>
                </c:pt>
                <c:pt idx="1">
                  <c:v>144.82</c:v>
                </c:pt>
                <c:pt idx="2">
                  <c:v>116.71</c:v>
                </c:pt>
                <c:pt idx="3">
                  <c:v>112.16</c:v>
                </c:pt>
                <c:pt idx="4">
                  <c:v>111.86</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データ!$BV$6:$BZ$6</c:f>
              <c:numCache>
                <c:formatCode>#,##0.00;"△"#,##0.00;"-"</c:formatCode>
                <c:ptCount val="5"/>
                <c:pt idx="0">
                  <c:v>94.97</c:v>
                </c:pt>
                <c:pt idx="1">
                  <c:v>97.07</c:v>
                </c:pt>
                <c:pt idx="2">
                  <c:v>98.06</c:v>
                </c:pt>
                <c:pt idx="3">
                  <c:v>98.46</c:v>
                </c:pt>
                <c:pt idx="4">
                  <c:v>97.98</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144.53</c:v>
                </c:pt>
                <c:pt idx="1">
                  <c:v>144.44999999999999</c:v>
                </c:pt>
                <c:pt idx="2">
                  <c:v>179.97</c:v>
                </c:pt>
                <c:pt idx="3">
                  <c:v>188.14</c:v>
                </c:pt>
                <c:pt idx="4">
                  <c:v>188.74</c:v>
                </c:pt>
              </c:numCache>
            </c:numRef>
          </c:val>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データ!$CG$6:$CK$6</c:f>
              <c:numCache>
                <c:formatCode>#,##0.00;"△"#,##0.00;"-"</c:formatCode>
                <c:ptCount val="5"/>
                <c:pt idx="0">
                  <c:v>159.49</c:v>
                </c:pt>
                <c:pt idx="1">
                  <c:v>157.81</c:v>
                </c:pt>
                <c:pt idx="2">
                  <c:v>157.37</c:v>
                </c:pt>
                <c:pt idx="3">
                  <c:v>157.44999999999999</c:v>
                </c:pt>
                <c:pt idx="4">
                  <c:v>159.75</c:v>
                </c:pt>
              </c:numCache>
            </c:numRef>
          </c:val>
          <c:smooth val="0"/>
        </c:ser>
        <c:dLbls>
          <c:txPr>
            <a:bodyPr rot="0"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drawings/_rels/drawing1.xml.rels><?xml version="1.0" encoding="UTF-8"?><Relationships xmlns="http://schemas.openxmlformats.org/package/2006/relationships"><Relationship Id="rId1" Type="http://schemas.openxmlformats.org/officeDocument/2006/relationships/chart" Target="../charts/chart1.xml" /><Relationship Id="rId2" Type="http://schemas.openxmlformats.org/officeDocument/2006/relationships/chart" Target="../charts/chart2.xml" /><Relationship Id="rId3" Type="http://schemas.openxmlformats.org/officeDocument/2006/relationships/chart" Target="../charts/chart3.xml" /><Relationship Id="rId4" Type="http://schemas.openxmlformats.org/officeDocument/2006/relationships/chart" Target="../charts/chart4.xml" /><Relationship Id="rId5" Type="http://schemas.openxmlformats.org/officeDocument/2006/relationships/chart" Target="../charts/chart5.xml" /><Relationship Id="rId6" Type="http://schemas.openxmlformats.org/officeDocument/2006/relationships/chart" Target="../charts/chart6.xml" /><Relationship Id="rId7" Type="http://schemas.openxmlformats.org/officeDocument/2006/relationships/chart" Target="../charts/chart7.xml" /><Relationship Id="rId8" Type="http://schemas.openxmlformats.org/officeDocument/2006/relationships/chart" Target="../charts/chart8.xml" /><Relationship Id="rId9" Type="http://schemas.openxmlformats.org/officeDocument/2006/relationships/chart" Target="../charts/chart9.xml" /><Relationship Id="rId10" Type="http://schemas.openxmlformats.org/officeDocument/2006/relationships/chart" Target="../charts/chart10.xml" /><Relationship Id="rId11" Type="http://schemas.openxmlformats.org/officeDocument/2006/relationships/chart" Target="../charts/chart11.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textlink="">
      <xdr:nvSpPr>
        <xdr:cNvPr id="6" name="テキスト ボックス 5"/>
        <xdr:cNvSpPr txBox="1"/>
      </xdr:nvSpPr>
      <xdr:spPr>
        <a:xfrm>
          <a:off x="490220" y="27908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textlink="">
      <xdr:nvSpPr>
        <xdr:cNvPr id="14" name="テキスト ボックス 13"/>
        <xdr:cNvSpPr txBox="1"/>
      </xdr:nvSpPr>
      <xdr:spPr>
        <a:xfrm>
          <a:off x="4805045" y="27908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textlink="">
      <xdr:nvSpPr>
        <xdr:cNvPr id="15" name="テキスト ボックス 14"/>
        <xdr:cNvSpPr txBox="1"/>
      </xdr:nvSpPr>
      <xdr:spPr>
        <a:xfrm>
          <a:off x="9119870" y="27908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textlink="">
      <xdr:nvSpPr>
        <xdr:cNvPr id="16" name="テキスト ボックス 15"/>
        <xdr:cNvSpPr txBox="1"/>
      </xdr:nvSpPr>
      <xdr:spPr>
        <a:xfrm>
          <a:off x="13434695" y="27908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textlink="">
      <xdr:nvSpPr>
        <xdr:cNvPr id="17" name="テキスト ボックス 16"/>
        <xdr:cNvSpPr txBox="1"/>
      </xdr:nvSpPr>
      <xdr:spPr>
        <a:xfrm>
          <a:off x="490220" y="65627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textlink="">
      <xdr:nvSpPr>
        <xdr:cNvPr id="18" name="テキスト ボックス 17"/>
        <xdr:cNvSpPr txBox="1"/>
      </xdr:nvSpPr>
      <xdr:spPr>
        <a:xfrm>
          <a:off x="4805045" y="65627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textlink="">
      <xdr:nvSpPr>
        <xdr:cNvPr id="19" name="テキスト ボックス 18"/>
        <xdr:cNvSpPr txBox="1"/>
      </xdr:nvSpPr>
      <xdr:spPr>
        <a:xfrm>
          <a:off x="9119870" y="65627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textlink="">
      <xdr:nvSpPr>
        <xdr:cNvPr id="20" name="テキスト ボックス 19"/>
        <xdr:cNvSpPr txBox="1"/>
      </xdr:nvSpPr>
      <xdr:spPr>
        <a:xfrm>
          <a:off x="13434695" y="6562725"/>
          <a:ext cx="402717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textlink="">
      <xdr:nvSpPr>
        <xdr:cNvPr id="21" name="テキスト ボックス 20"/>
        <xdr:cNvSpPr txBox="1"/>
      </xdr:nvSpPr>
      <xdr:spPr>
        <a:xfrm>
          <a:off x="490220" y="10677525"/>
          <a:ext cx="517779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textlink="">
      <xdr:nvSpPr>
        <xdr:cNvPr id="22" name="テキスト ボックス 21"/>
        <xdr:cNvSpPr txBox="1"/>
      </xdr:nvSpPr>
      <xdr:spPr>
        <a:xfrm>
          <a:off x="6243320" y="10677525"/>
          <a:ext cx="517779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textlink="">
      <xdr:nvSpPr>
        <xdr:cNvPr id="23" name="テキスト ボックス 22"/>
        <xdr:cNvSpPr txBox="1"/>
      </xdr:nvSpPr>
      <xdr:spPr>
        <a:xfrm>
          <a:off x="11996420" y="10677525"/>
          <a:ext cx="517779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textlink="$E$85">
      <xdr:nvSpPr>
        <xdr:cNvPr id="24" name="テキスト ボックス 23"/>
        <xdr:cNvSpPr txBox="1"/>
      </xdr:nvSpPr>
      <xdr:spPr>
        <a:xfrm>
          <a:off x="3749675" y="29622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8043559-BB88-4DCA-AFFE-D566B8EC0B3F}" type="TxLink">
            <a:rPr kumimoji="1" lang="en-US" altLang="en-US" sz="900" b="0" i="0" u="none" strike="noStrike">
              <a:solidFill>
                <a:srgbClr val="000000"/>
              </a:solidFill>
              <a:latin typeface="ＭＳ ゴシック"/>
              <a:ea typeface="ＭＳ ゴシック"/>
            </a:rPr>
            <a:t>【105.36】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textlink="$F$85">
      <xdr:nvSpPr>
        <xdr:cNvPr id="25" name="テキスト ボックス 24"/>
        <xdr:cNvSpPr txBox="1"/>
      </xdr:nvSpPr>
      <xdr:spPr>
        <a:xfrm>
          <a:off x="8064500" y="29622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3C894E2-3388-45D4-ADA6-4E9F73F3095D}" type="TxLink">
            <a:rPr kumimoji="1" lang="en-US" altLang="en-US" sz="900" b="0" i="0" u="none" strike="noStrike">
              <a:solidFill>
                <a:srgbClr val="000000"/>
              </a:solidFill>
              <a:latin typeface="ＭＳ ゴシック"/>
              <a:ea typeface="ＭＳ ゴシック"/>
            </a:rPr>
            <a:t>【3.12】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textlink="$G$85">
      <xdr:nvSpPr>
        <xdr:cNvPr id="26" name="テキスト ボックス 25"/>
        <xdr:cNvSpPr txBox="1"/>
      </xdr:nvSpPr>
      <xdr:spPr>
        <a:xfrm>
          <a:off x="12379325" y="29622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ABFE250-216D-4F1D-884E-B35F672AEA4E}" type="TxLink">
            <a:rPr kumimoji="1" lang="en-US" altLang="en-US" sz="900" b="0" i="0" u="none" strike="noStrike">
              <a:solidFill>
                <a:srgbClr val="000000"/>
              </a:solidFill>
              <a:latin typeface="ＭＳ ゴシック"/>
              <a:ea typeface="ＭＳ ゴシック"/>
            </a:rPr>
            <a:t>【82.75】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textlink="$H$85">
      <xdr:nvSpPr>
        <xdr:cNvPr id="27" name="テキスト ボックス 26"/>
        <xdr:cNvSpPr txBox="1"/>
      </xdr:nvSpPr>
      <xdr:spPr>
        <a:xfrm>
          <a:off x="16694150" y="29622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EB1EC54-BD95-4EB2-90D8-8C753A0F2382}" type="TxLink">
            <a:rPr kumimoji="1" lang="en-US" altLang="en-US" sz="900" b="0" i="0" u="none" strike="noStrike">
              <a:solidFill>
                <a:srgbClr val="000000"/>
              </a:solidFill>
              <a:latin typeface="ＭＳ ゴシック"/>
              <a:ea typeface="ＭＳ ゴシック"/>
            </a:rPr>
            <a:t>【602.56】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textlink="$L$85">
      <xdr:nvSpPr>
        <xdr:cNvPr id="28" name="テキスト ボックス 27"/>
        <xdr:cNvSpPr txBox="1"/>
      </xdr:nvSpPr>
      <xdr:spPr>
        <a:xfrm>
          <a:off x="16694150" y="67341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6336ED-8125-42BA-B072-60D81F95EFF6}" type="TxLink">
            <a:rPr kumimoji="1" lang="en-US" altLang="en-US" sz="900" b="0" i="0" u="none" strike="noStrike">
              <a:solidFill>
                <a:srgbClr val="000000"/>
              </a:solidFill>
              <a:latin typeface="ＭＳ ゴシック"/>
              <a:ea typeface="ＭＳ ゴシック"/>
            </a:rPr>
            <a:t>【96.00】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textlink="$K$85">
      <xdr:nvSpPr>
        <xdr:cNvPr id="29" name="テキスト ボックス 28"/>
        <xdr:cNvSpPr txBox="1"/>
      </xdr:nvSpPr>
      <xdr:spPr>
        <a:xfrm>
          <a:off x="12379325" y="67341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01DF2C3-36FE-4204-A77F-FEFBA41BD064}" type="TxLink">
            <a:rPr kumimoji="1" lang="en-US" altLang="en-US" sz="900" b="0" i="0" u="none" strike="noStrike">
              <a:solidFill>
                <a:srgbClr val="000000"/>
              </a:solidFill>
              <a:latin typeface="ＭＳ ゴシック"/>
              <a:ea typeface="ＭＳ ゴシック"/>
            </a:rPr>
            <a:t>【60.13】</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textlink="$J$85">
      <xdr:nvSpPr>
        <xdr:cNvPr id="30" name="テキスト ボックス 29"/>
        <xdr:cNvSpPr txBox="1"/>
      </xdr:nvSpPr>
      <xdr:spPr>
        <a:xfrm>
          <a:off x="8064500" y="67341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8D39547-F90C-4268-B05D-B6C298FC8502}" type="TxLink">
            <a:rPr kumimoji="1" lang="en-US" altLang="en-US" sz="900" b="0" i="0" u="none" strike="noStrike">
              <a:solidFill>
                <a:srgbClr val="000000"/>
              </a:solidFill>
              <a:latin typeface="ＭＳ ゴシック"/>
              <a:ea typeface="ＭＳ ゴシック"/>
            </a:rPr>
            <a:t>【140.98】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textlink="$I$85">
      <xdr:nvSpPr>
        <xdr:cNvPr id="31" name="テキスト ボックス 30"/>
        <xdr:cNvSpPr txBox="1"/>
      </xdr:nvSpPr>
      <xdr:spPr>
        <a:xfrm>
          <a:off x="3749675" y="67341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09E5594-1987-4AD2-A704-29DA18E2E108}" type="TxLink">
            <a:rPr kumimoji="1" lang="en-US" altLang="en-US" sz="900" b="0" i="0" u="none" strike="noStrike">
              <a:solidFill>
                <a:srgbClr val="000000"/>
              </a:solidFill>
              <a:latin typeface="ＭＳ ゴシック"/>
              <a:ea typeface="ＭＳ ゴシック"/>
            </a:rPr>
            <a:t>【97.94】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textlink="$M$85">
      <xdr:nvSpPr>
        <xdr:cNvPr id="32" name="テキスト ボックス 31"/>
        <xdr:cNvSpPr txBox="1"/>
      </xdr:nvSpPr>
      <xdr:spPr>
        <a:xfrm>
          <a:off x="4900295" y="108489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505556C-F08D-48B6-BA04-75A8B91482DC}" type="TxLink">
            <a:rPr kumimoji="1" lang="en-US" altLang="en-US" sz="900" b="0" i="0" u="none" strike="noStrike">
              <a:solidFill>
                <a:srgbClr val="000000"/>
              </a:solidFill>
              <a:latin typeface="ＭＳ ゴシック"/>
              <a:ea typeface="ＭＳ ゴシック"/>
            </a:rPr>
            <a:t>【42.20】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textlink="$N$85">
      <xdr:nvSpPr>
        <xdr:cNvPr id="33" name="テキスト ボックス 32"/>
        <xdr:cNvSpPr txBox="1"/>
      </xdr:nvSpPr>
      <xdr:spPr>
        <a:xfrm>
          <a:off x="10670540" y="108489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F041AD7-F6DC-40D4-902F-CB11B6BEBAB3}" type="TxLink">
            <a:rPr kumimoji="1" lang="en-US" altLang="en-US" sz="900" b="0" i="0" u="none" strike="noStrike">
              <a:solidFill>
                <a:srgbClr val="000000"/>
              </a:solidFill>
              <a:latin typeface="ＭＳ ゴシック"/>
              <a:ea typeface="ＭＳ ゴシック"/>
            </a:rPr>
            <a:t>【9.46】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textlink="$O$85">
      <xdr:nvSpPr>
        <xdr:cNvPr id="34" name="テキスト ボックス 33"/>
        <xdr:cNvSpPr txBox="1"/>
      </xdr:nvSpPr>
      <xdr:spPr>
        <a:xfrm>
          <a:off x="16406495" y="10848975"/>
          <a:ext cx="76771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BD7D11B-3FAF-47C7-A144-8B50C4AFE8BF}" type="TxLink">
            <a:rPr kumimoji="1" lang="en-US" altLang="en-US" sz="900" b="0" i="0" u="none" strike="noStrike">
              <a:solidFill>
                <a:srgbClr val="000000"/>
              </a:solidFill>
              <a:latin typeface="ＭＳ ゴシック"/>
              <a:ea typeface="ＭＳ ゴシック"/>
            </a:rPr>
            <a:t>【0.19】</a:t>
          </a:fld>
          <a:endParaRPr kumimoji="1" lang="ja-JP" altLang="en-US" sz="900">
            <a:latin typeface="ＭＳ ゴシック"/>
            <a:ea typeface="ＭＳ ゴシック"/>
          </a:endParaRPr>
        </a:p>
      </xdr:txBody>
    </xdr:sp>
    <xdr:clientData/>
  </xdr:twoCellAnchor>
</xdr:wsDr>
</file>

<file path=xl/externalLinks/_rels/externalLink1.xml.rels>&#65279;<?xml version="1.0" encoding="utf-8"?><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AFAHO41E2000"/>
      <sheetName val="データ"/>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Relationship Id="rId2" Type="http://schemas.openxmlformats.org/officeDocument/2006/relationships/drawing" Target="../drawings/drawing1.xml" /></Relationships>
</file>

<file path=xl/worksheets/_rels/sheet2.xml.rels>&#65279;<?xml version="1.0" encoding="utf-8"?><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Z85"/>
  <sheetViews>
    <sheetView showGridLines="0" tabSelected="1" topLeftCell="N1" workbookViewId="0">
      <selection activeCell="BL83" sqref="BL83"/>
    </sheetView>
  </sheetViews>
  <sheetFormatPr defaultColWidth="2.6640625" defaultRowHeight="13.5"/>
  <cols>
    <col min="2" max="62" width="3.77734375" customWidth="1"/>
    <col min="64" max="78" width="3.109375" customWidth="1"/>
    <col min="79" max="79" width="4.44140625" bestFit="1" customWidth="1"/>
    <col min="81" max="82" width="4.4414062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北海道　滝川市</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7</v>
      </c>
      <c r="C7" s="5"/>
      <c r="D7" s="5"/>
      <c r="E7" s="5"/>
      <c r="F7" s="5"/>
      <c r="G7" s="5"/>
      <c r="H7" s="5"/>
      <c r="I7" s="5" t="s">
        <v>13</v>
      </c>
      <c r="J7" s="5"/>
      <c r="K7" s="5"/>
      <c r="L7" s="5"/>
      <c r="M7" s="5"/>
      <c r="N7" s="5"/>
      <c r="O7" s="5"/>
      <c r="P7" s="5" t="s">
        <v>6</v>
      </c>
      <c r="Q7" s="5"/>
      <c r="R7" s="5"/>
      <c r="S7" s="5"/>
      <c r="T7" s="5"/>
      <c r="U7" s="5"/>
      <c r="V7" s="5"/>
      <c r="W7" s="5" t="s">
        <v>15</v>
      </c>
      <c r="X7" s="5"/>
      <c r="Y7" s="5"/>
      <c r="Z7" s="5"/>
      <c r="AA7" s="5"/>
      <c r="AB7" s="5"/>
      <c r="AC7" s="5"/>
      <c r="AD7" s="5" t="s">
        <v>5</v>
      </c>
      <c r="AE7" s="5"/>
      <c r="AF7" s="5"/>
      <c r="AG7" s="5"/>
      <c r="AH7" s="5"/>
      <c r="AI7" s="5"/>
      <c r="AJ7" s="5"/>
      <c r="AK7" s="3"/>
      <c r="AL7" s="5" t="s">
        <v>16</v>
      </c>
      <c r="AM7" s="5"/>
      <c r="AN7" s="5"/>
      <c r="AO7" s="5"/>
      <c r="AP7" s="5"/>
      <c r="AQ7" s="5"/>
      <c r="AR7" s="5"/>
      <c r="AS7" s="5"/>
      <c r="AT7" s="5" t="s">
        <v>11</v>
      </c>
      <c r="AU7" s="5"/>
      <c r="AV7" s="5"/>
      <c r="AW7" s="5"/>
      <c r="AX7" s="5"/>
      <c r="AY7" s="5"/>
      <c r="AZ7" s="5"/>
      <c r="BA7" s="5"/>
      <c r="BB7" s="5" t="s">
        <v>17</v>
      </c>
      <c r="BC7" s="5"/>
      <c r="BD7" s="5"/>
      <c r="BE7" s="5"/>
      <c r="BF7" s="5"/>
      <c r="BG7" s="5"/>
      <c r="BH7" s="5"/>
      <c r="BI7" s="5"/>
      <c r="BJ7" s="3"/>
      <c r="BK7" s="3"/>
      <c r="BL7" s="26" t="s">
        <v>18</v>
      </c>
      <c r="BM7" s="36"/>
      <c r="BN7" s="36"/>
      <c r="BO7" s="36"/>
      <c r="BP7" s="36"/>
      <c r="BQ7" s="36"/>
      <c r="BR7" s="36"/>
      <c r="BS7" s="36"/>
      <c r="BT7" s="36"/>
      <c r="BU7" s="36"/>
      <c r="BV7" s="36"/>
      <c r="BW7" s="36"/>
      <c r="BX7" s="36"/>
      <c r="BY7" s="47"/>
    </row>
    <row r="8" spans="1:78" ht="18.75" customHeight="1">
      <c r="A8" s="2"/>
      <c r="B8" s="6" t="str">
        <f>データ!I6</f>
        <v>法適用</v>
      </c>
      <c r="C8" s="6"/>
      <c r="D8" s="6"/>
      <c r="E8" s="6"/>
      <c r="F8" s="6"/>
      <c r="G8" s="6"/>
      <c r="H8" s="6"/>
      <c r="I8" s="6" t="str">
        <f>データ!J6</f>
        <v>下水道事業</v>
      </c>
      <c r="J8" s="6"/>
      <c r="K8" s="6"/>
      <c r="L8" s="6"/>
      <c r="M8" s="6"/>
      <c r="N8" s="6"/>
      <c r="O8" s="6"/>
      <c r="P8" s="6" t="str">
        <f>データ!K6</f>
        <v>公共下水道</v>
      </c>
      <c r="Q8" s="6"/>
      <c r="R8" s="6"/>
      <c r="S8" s="6"/>
      <c r="T8" s="6"/>
      <c r="U8" s="6"/>
      <c r="V8" s="6"/>
      <c r="W8" s="6" t="str">
        <f>データ!L6</f>
        <v>Bd1</v>
      </c>
      <c r="X8" s="6"/>
      <c r="Y8" s="6"/>
      <c r="Z8" s="6"/>
      <c r="AA8" s="6"/>
      <c r="AB8" s="6"/>
      <c r="AC8" s="6"/>
      <c r="AD8" s="20" t="str">
        <f>データ!$M$6</f>
        <v>非設置</v>
      </c>
      <c r="AE8" s="20"/>
      <c r="AF8" s="20"/>
      <c r="AG8" s="20"/>
      <c r="AH8" s="20"/>
      <c r="AI8" s="20"/>
      <c r="AJ8" s="20"/>
      <c r="AK8" s="3"/>
      <c r="AL8" s="21">
        <f>データ!S6</f>
        <v>36515</v>
      </c>
      <c r="AM8" s="21"/>
      <c r="AN8" s="21"/>
      <c r="AO8" s="21"/>
      <c r="AP8" s="21"/>
      <c r="AQ8" s="21"/>
      <c r="AR8" s="21"/>
      <c r="AS8" s="21"/>
      <c r="AT8" s="7">
        <f>データ!T6</f>
        <v>115.9</v>
      </c>
      <c r="AU8" s="7"/>
      <c r="AV8" s="7"/>
      <c r="AW8" s="7"/>
      <c r="AX8" s="7"/>
      <c r="AY8" s="7"/>
      <c r="AZ8" s="7"/>
      <c r="BA8" s="7"/>
      <c r="BB8" s="7">
        <f>データ!U6</f>
        <v>315.06</v>
      </c>
      <c r="BC8" s="7"/>
      <c r="BD8" s="7"/>
      <c r="BE8" s="7"/>
      <c r="BF8" s="7"/>
      <c r="BG8" s="7"/>
      <c r="BH8" s="7"/>
      <c r="BI8" s="7"/>
      <c r="BJ8" s="3"/>
      <c r="BK8" s="3"/>
      <c r="BL8" s="27" t="s">
        <v>12</v>
      </c>
      <c r="BM8" s="37"/>
      <c r="BN8" s="44" t="s">
        <v>20</v>
      </c>
      <c r="BO8" s="44"/>
      <c r="BP8" s="44"/>
      <c r="BQ8" s="44"/>
      <c r="BR8" s="44"/>
      <c r="BS8" s="44"/>
      <c r="BT8" s="44"/>
      <c r="BU8" s="44"/>
      <c r="BV8" s="44"/>
      <c r="BW8" s="44"/>
      <c r="BX8" s="44"/>
      <c r="BY8" s="48"/>
    </row>
    <row r="9" spans="1:78" ht="18.75" customHeight="1">
      <c r="A9" s="2"/>
      <c r="B9" s="5" t="s">
        <v>22</v>
      </c>
      <c r="C9" s="5"/>
      <c r="D9" s="5"/>
      <c r="E9" s="5"/>
      <c r="F9" s="5"/>
      <c r="G9" s="5"/>
      <c r="H9" s="5"/>
      <c r="I9" s="5" t="s">
        <v>23</v>
      </c>
      <c r="J9" s="5"/>
      <c r="K9" s="5"/>
      <c r="L9" s="5"/>
      <c r="M9" s="5"/>
      <c r="N9" s="5"/>
      <c r="O9" s="5"/>
      <c r="P9" s="5" t="s">
        <v>25</v>
      </c>
      <c r="Q9" s="5"/>
      <c r="R9" s="5"/>
      <c r="S9" s="5"/>
      <c r="T9" s="5"/>
      <c r="U9" s="5"/>
      <c r="V9" s="5"/>
      <c r="W9" s="5" t="s">
        <v>26</v>
      </c>
      <c r="X9" s="5"/>
      <c r="Y9" s="5"/>
      <c r="Z9" s="5"/>
      <c r="AA9" s="5"/>
      <c r="AB9" s="5"/>
      <c r="AC9" s="5"/>
      <c r="AD9" s="5" t="s">
        <v>21</v>
      </c>
      <c r="AE9" s="5"/>
      <c r="AF9" s="5"/>
      <c r="AG9" s="5"/>
      <c r="AH9" s="5"/>
      <c r="AI9" s="5"/>
      <c r="AJ9" s="5"/>
      <c r="AK9" s="3"/>
      <c r="AL9" s="5" t="s">
        <v>29</v>
      </c>
      <c r="AM9" s="5"/>
      <c r="AN9" s="5"/>
      <c r="AO9" s="5"/>
      <c r="AP9" s="5"/>
      <c r="AQ9" s="5"/>
      <c r="AR9" s="5"/>
      <c r="AS9" s="5"/>
      <c r="AT9" s="5" t="s">
        <v>30</v>
      </c>
      <c r="AU9" s="5"/>
      <c r="AV9" s="5"/>
      <c r="AW9" s="5"/>
      <c r="AX9" s="5"/>
      <c r="AY9" s="5"/>
      <c r="AZ9" s="5"/>
      <c r="BA9" s="5"/>
      <c r="BB9" s="5" t="s">
        <v>33</v>
      </c>
      <c r="BC9" s="5"/>
      <c r="BD9" s="5"/>
      <c r="BE9" s="5"/>
      <c r="BF9" s="5"/>
      <c r="BG9" s="5"/>
      <c r="BH9" s="5"/>
      <c r="BI9" s="5"/>
      <c r="BJ9" s="3"/>
      <c r="BK9" s="3"/>
      <c r="BL9" s="28" t="s">
        <v>34</v>
      </c>
      <c r="BM9" s="38"/>
      <c r="BN9" s="45" t="s">
        <v>37</v>
      </c>
      <c r="BO9" s="45"/>
      <c r="BP9" s="45"/>
      <c r="BQ9" s="45"/>
      <c r="BR9" s="45"/>
      <c r="BS9" s="45"/>
      <c r="BT9" s="45"/>
      <c r="BU9" s="45"/>
      <c r="BV9" s="45"/>
      <c r="BW9" s="45"/>
      <c r="BX9" s="45"/>
      <c r="BY9" s="49"/>
    </row>
    <row r="10" spans="1:78" ht="18.75" customHeight="1">
      <c r="A10" s="2"/>
      <c r="B10" s="7" t="str">
        <f>データ!N6</f>
        <v>-</v>
      </c>
      <c r="C10" s="7"/>
      <c r="D10" s="7"/>
      <c r="E10" s="7"/>
      <c r="F10" s="7"/>
      <c r="G10" s="7"/>
      <c r="H10" s="7"/>
      <c r="I10" s="7">
        <f>データ!O6</f>
        <v>74.150000000000006</v>
      </c>
      <c r="J10" s="7"/>
      <c r="K10" s="7"/>
      <c r="L10" s="7"/>
      <c r="M10" s="7"/>
      <c r="N10" s="7"/>
      <c r="O10" s="7"/>
      <c r="P10" s="7">
        <f>データ!P6</f>
        <v>95.23</v>
      </c>
      <c r="Q10" s="7"/>
      <c r="R10" s="7"/>
      <c r="S10" s="7"/>
      <c r="T10" s="7"/>
      <c r="U10" s="7"/>
      <c r="V10" s="7"/>
      <c r="W10" s="7">
        <f>データ!Q6</f>
        <v>78.62</v>
      </c>
      <c r="X10" s="7"/>
      <c r="Y10" s="7"/>
      <c r="Z10" s="7"/>
      <c r="AA10" s="7"/>
      <c r="AB10" s="7"/>
      <c r="AC10" s="7"/>
      <c r="AD10" s="21">
        <f>データ!R6</f>
        <v>4134</v>
      </c>
      <c r="AE10" s="21"/>
      <c r="AF10" s="21"/>
      <c r="AG10" s="21"/>
      <c r="AH10" s="21"/>
      <c r="AI10" s="21"/>
      <c r="AJ10" s="21"/>
      <c r="AK10" s="2"/>
      <c r="AL10" s="21">
        <f>データ!V6</f>
        <v>34351</v>
      </c>
      <c r="AM10" s="21"/>
      <c r="AN10" s="21"/>
      <c r="AO10" s="21"/>
      <c r="AP10" s="21"/>
      <c r="AQ10" s="21"/>
      <c r="AR10" s="21"/>
      <c r="AS10" s="21"/>
      <c r="AT10" s="7">
        <f>データ!W6</f>
        <v>14.07</v>
      </c>
      <c r="AU10" s="7"/>
      <c r="AV10" s="7"/>
      <c r="AW10" s="7"/>
      <c r="AX10" s="7"/>
      <c r="AY10" s="7"/>
      <c r="AZ10" s="7"/>
      <c r="BA10" s="7"/>
      <c r="BB10" s="7">
        <f>データ!X6</f>
        <v>2441.44</v>
      </c>
      <c r="BC10" s="7"/>
      <c r="BD10" s="7"/>
      <c r="BE10" s="7"/>
      <c r="BF10" s="7"/>
      <c r="BG10" s="7"/>
      <c r="BH10" s="7"/>
      <c r="BI10" s="7"/>
      <c r="BJ10" s="2"/>
      <c r="BK10" s="2"/>
      <c r="BL10" s="29" t="s">
        <v>39</v>
      </c>
      <c r="BM10" s="39"/>
      <c r="BN10" s="46" t="s">
        <v>41</v>
      </c>
      <c r="BO10" s="46"/>
      <c r="BP10" s="46"/>
      <c r="BQ10" s="46"/>
      <c r="BR10" s="46"/>
      <c r="BS10" s="46"/>
      <c r="BT10" s="46"/>
      <c r="BU10" s="46"/>
      <c r="BV10" s="46"/>
      <c r="BW10" s="46"/>
      <c r="BX10" s="46"/>
      <c r="BY10" s="50"/>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42</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0"/>
      <c r="BM13" s="30"/>
      <c r="BN13" s="30"/>
      <c r="BO13" s="30"/>
      <c r="BP13" s="30"/>
      <c r="BQ13" s="30"/>
      <c r="BR13" s="30"/>
      <c r="BS13" s="30"/>
      <c r="BT13" s="30"/>
      <c r="BU13" s="30"/>
      <c r="BV13" s="30"/>
      <c r="BW13" s="30"/>
      <c r="BX13" s="30"/>
      <c r="BY13" s="30"/>
      <c r="BZ13" s="30"/>
    </row>
    <row r="14" spans="1:78" ht="13.5" customHeight="1">
      <c r="A14" s="2"/>
      <c r="B14" s="8" t="s">
        <v>28</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2"/>
      <c r="BK14" s="2"/>
      <c r="BL14" s="32" t="s">
        <v>43</v>
      </c>
      <c r="BM14" s="40"/>
      <c r="BN14" s="40"/>
      <c r="BO14" s="40"/>
      <c r="BP14" s="40"/>
      <c r="BQ14" s="40"/>
      <c r="BR14" s="40"/>
      <c r="BS14" s="40"/>
      <c r="BT14" s="40"/>
      <c r="BU14" s="40"/>
      <c r="BV14" s="40"/>
      <c r="BW14" s="40"/>
      <c r="BX14" s="40"/>
      <c r="BY14" s="40"/>
      <c r="BZ14" s="51"/>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3"/>
      <c r="BK15" s="2"/>
      <c r="BL15" s="33"/>
      <c r="BM15" s="41"/>
      <c r="BN15" s="41"/>
      <c r="BO15" s="41"/>
      <c r="BP15" s="41"/>
      <c r="BQ15" s="41"/>
      <c r="BR15" s="41"/>
      <c r="BS15" s="41"/>
      <c r="BT15" s="41"/>
      <c r="BU15" s="41"/>
      <c r="BV15" s="41"/>
      <c r="BW15" s="41"/>
      <c r="BX15" s="41"/>
      <c r="BY15" s="41"/>
      <c r="BZ15" s="52"/>
    </row>
    <row r="16" spans="1:78" ht="13.5" customHeight="1">
      <c r="A16" s="2"/>
      <c r="B16" s="10"/>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4"/>
      <c r="BK16" s="2"/>
      <c r="BL16" s="34" t="s">
        <v>36</v>
      </c>
      <c r="BM16" s="43"/>
      <c r="BN16" s="43"/>
      <c r="BO16" s="43"/>
      <c r="BP16" s="43"/>
      <c r="BQ16" s="43"/>
      <c r="BR16" s="43"/>
      <c r="BS16" s="43"/>
      <c r="BT16" s="43"/>
      <c r="BU16" s="43"/>
      <c r="BV16" s="43"/>
      <c r="BW16" s="43"/>
      <c r="BX16" s="43"/>
      <c r="BY16" s="43"/>
      <c r="BZ16" s="53"/>
    </row>
    <row r="17" spans="1:78" ht="13.5" customHeight="1">
      <c r="A17" s="2"/>
      <c r="B17" s="10"/>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4"/>
      <c r="BK17" s="2"/>
      <c r="BL17" s="34"/>
      <c r="BM17" s="43"/>
      <c r="BN17" s="43"/>
      <c r="BO17" s="43"/>
      <c r="BP17" s="43"/>
      <c r="BQ17" s="43"/>
      <c r="BR17" s="43"/>
      <c r="BS17" s="43"/>
      <c r="BT17" s="43"/>
      <c r="BU17" s="43"/>
      <c r="BV17" s="43"/>
      <c r="BW17" s="43"/>
      <c r="BX17" s="43"/>
      <c r="BY17" s="43"/>
      <c r="BZ17" s="53"/>
    </row>
    <row r="18" spans="1:78" ht="13.5" customHeight="1">
      <c r="A18" s="2"/>
      <c r="B18" s="10"/>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4"/>
      <c r="BK18" s="2"/>
      <c r="BL18" s="34"/>
      <c r="BM18" s="43"/>
      <c r="BN18" s="43"/>
      <c r="BO18" s="43"/>
      <c r="BP18" s="43"/>
      <c r="BQ18" s="43"/>
      <c r="BR18" s="43"/>
      <c r="BS18" s="43"/>
      <c r="BT18" s="43"/>
      <c r="BU18" s="43"/>
      <c r="BV18" s="43"/>
      <c r="BW18" s="43"/>
      <c r="BX18" s="43"/>
      <c r="BY18" s="43"/>
      <c r="BZ18" s="53"/>
    </row>
    <row r="19" spans="1:78" ht="13.5" customHeight="1">
      <c r="A19" s="2"/>
      <c r="B19" s="10"/>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4"/>
      <c r="BK19" s="2"/>
      <c r="BL19" s="34"/>
      <c r="BM19" s="43"/>
      <c r="BN19" s="43"/>
      <c r="BO19" s="43"/>
      <c r="BP19" s="43"/>
      <c r="BQ19" s="43"/>
      <c r="BR19" s="43"/>
      <c r="BS19" s="43"/>
      <c r="BT19" s="43"/>
      <c r="BU19" s="43"/>
      <c r="BV19" s="43"/>
      <c r="BW19" s="43"/>
      <c r="BX19" s="43"/>
      <c r="BY19" s="43"/>
      <c r="BZ19" s="53"/>
    </row>
    <row r="20" spans="1:78" ht="13.5" customHeight="1">
      <c r="A20" s="2"/>
      <c r="B20" s="10"/>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4"/>
      <c r="BK20" s="2"/>
      <c r="BL20" s="34"/>
      <c r="BM20" s="43"/>
      <c r="BN20" s="43"/>
      <c r="BO20" s="43"/>
      <c r="BP20" s="43"/>
      <c r="BQ20" s="43"/>
      <c r="BR20" s="43"/>
      <c r="BS20" s="43"/>
      <c r="BT20" s="43"/>
      <c r="BU20" s="43"/>
      <c r="BV20" s="43"/>
      <c r="BW20" s="43"/>
      <c r="BX20" s="43"/>
      <c r="BY20" s="43"/>
      <c r="BZ20" s="53"/>
    </row>
    <row r="21" spans="1:78" ht="13.5" customHeight="1">
      <c r="A21" s="2"/>
      <c r="B21" s="10"/>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4"/>
      <c r="BK21" s="2"/>
      <c r="BL21" s="34"/>
      <c r="BM21" s="43"/>
      <c r="BN21" s="43"/>
      <c r="BO21" s="43"/>
      <c r="BP21" s="43"/>
      <c r="BQ21" s="43"/>
      <c r="BR21" s="43"/>
      <c r="BS21" s="43"/>
      <c r="BT21" s="43"/>
      <c r="BU21" s="43"/>
      <c r="BV21" s="43"/>
      <c r="BW21" s="43"/>
      <c r="BX21" s="43"/>
      <c r="BY21" s="43"/>
      <c r="BZ21" s="53"/>
    </row>
    <row r="22" spans="1:78" ht="13.5" customHeight="1">
      <c r="A22" s="2"/>
      <c r="B22" s="10"/>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4"/>
      <c r="BK22" s="2"/>
      <c r="BL22" s="34"/>
      <c r="BM22" s="43"/>
      <c r="BN22" s="43"/>
      <c r="BO22" s="43"/>
      <c r="BP22" s="43"/>
      <c r="BQ22" s="43"/>
      <c r="BR22" s="43"/>
      <c r="BS22" s="43"/>
      <c r="BT22" s="43"/>
      <c r="BU22" s="43"/>
      <c r="BV22" s="43"/>
      <c r="BW22" s="43"/>
      <c r="BX22" s="43"/>
      <c r="BY22" s="43"/>
      <c r="BZ22" s="53"/>
    </row>
    <row r="23" spans="1:78" ht="13.5" customHeight="1">
      <c r="A23" s="2"/>
      <c r="B23" s="10"/>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4"/>
      <c r="BK23" s="2"/>
      <c r="BL23" s="34"/>
      <c r="BM23" s="43"/>
      <c r="BN23" s="43"/>
      <c r="BO23" s="43"/>
      <c r="BP23" s="43"/>
      <c r="BQ23" s="43"/>
      <c r="BR23" s="43"/>
      <c r="BS23" s="43"/>
      <c r="BT23" s="43"/>
      <c r="BU23" s="43"/>
      <c r="BV23" s="43"/>
      <c r="BW23" s="43"/>
      <c r="BX23" s="43"/>
      <c r="BY23" s="43"/>
      <c r="BZ23" s="53"/>
    </row>
    <row r="24" spans="1:78" ht="13.5" customHeight="1">
      <c r="A24" s="2"/>
      <c r="B24" s="10"/>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4"/>
      <c r="BK24" s="2"/>
      <c r="BL24" s="34"/>
      <c r="BM24" s="43"/>
      <c r="BN24" s="43"/>
      <c r="BO24" s="43"/>
      <c r="BP24" s="43"/>
      <c r="BQ24" s="43"/>
      <c r="BR24" s="43"/>
      <c r="BS24" s="43"/>
      <c r="BT24" s="43"/>
      <c r="BU24" s="43"/>
      <c r="BV24" s="43"/>
      <c r="BW24" s="43"/>
      <c r="BX24" s="43"/>
      <c r="BY24" s="43"/>
      <c r="BZ24" s="53"/>
    </row>
    <row r="25" spans="1:78" ht="13.5" customHeight="1">
      <c r="A25" s="2"/>
      <c r="B25" s="10"/>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4"/>
      <c r="BK25" s="2"/>
      <c r="BL25" s="34"/>
      <c r="BM25" s="43"/>
      <c r="BN25" s="43"/>
      <c r="BO25" s="43"/>
      <c r="BP25" s="43"/>
      <c r="BQ25" s="43"/>
      <c r="BR25" s="43"/>
      <c r="BS25" s="43"/>
      <c r="BT25" s="43"/>
      <c r="BU25" s="43"/>
      <c r="BV25" s="43"/>
      <c r="BW25" s="43"/>
      <c r="BX25" s="43"/>
      <c r="BY25" s="43"/>
      <c r="BZ25" s="53"/>
    </row>
    <row r="26" spans="1:78" ht="13.5" customHeight="1">
      <c r="A26" s="2"/>
      <c r="B26" s="10"/>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4"/>
      <c r="BK26" s="2"/>
      <c r="BL26" s="34"/>
      <c r="BM26" s="43"/>
      <c r="BN26" s="43"/>
      <c r="BO26" s="43"/>
      <c r="BP26" s="43"/>
      <c r="BQ26" s="43"/>
      <c r="BR26" s="43"/>
      <c r="BS26" s="43"/>
      <c r="BT26" s="43"/>
      <c r="BU26" s="43"/>
      <c r="BV26" s="43"/>
      <c r="BW26" s="43"/>
      <c r="BX26" s="43"/>
      <c r="BY26" s="43"/>
      <c r="BZ26" s="53"/>
    </row>
    <row r="27" spans="1:78" ht="13.5" customHeight="1">
      <c r="A27" s="2"/>
      <c r="B27" s="10"/>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4"/>
      <c r="BK27" s="2"/>
      <c r="BL27" s="34"/>
      <c r="BM27" s="43"/>
      <c r="BN27" s="43"/>
      <c r="BO27" s="43"/>
      <c r="BP27" s="43"/>
      <c r="BQ27" s="43"/>
      <c r="BR27" s="43"/>
      <c r="BS27" s="43"/>
      <c r="BT27" s="43"/>
      <c r="BU27" s="43"/>
      <c r="BV27" s="43"/>
      <c r="BW27" s="43"/>
      <c r="BX27" s="43"/>
      <c r="BY27" s="43"/>
      <c r="BZ27" s="53"/>
    </row>
    <row r="28" spans="1:78" ht="13.5" customHeight="1">
      <c r="A28" s="2"/>
      <c r="B28" s="10"/>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4"/>
      <c r="BK28" s="2"/>
      <c r="BL28" s="34"/>
      <c r="BM28" s="43"/>
      <c r="BN28" s="43"/>
      <c r="BO28" s="43"/>
      <c r="BP28" s="43"/>
      <c r="BQ28" s="43"/>
      <c r="BR28" s="43"/>
      <c r="BS28" s="43"/>
      <c r="BT28" s="43"/>
      <c r="BU28" s="43"/>
      <c r="BV28" s="43"/>
      <c r="BW28" s="43"/>
      <c r="BX28" s="43"/>
      <c r="BY28" s="43"/>
      <c r="BZ28" s="53"/>
    </row>
    <row r="29" spans="1:78" ht="13.5" customHeight="1">
      <c r="A29" s="2"/>
      <c r="B29" s="1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4"/>
      <c r="BK29" s="2"/>
      <c r="BL29" s="34"/>
      <c r="BM29" s="43"/>
      <c r="BN29" s="43"/>
      <c r="BO29" s="43"/>
      <c r="BP29" s="43"/>
      <c r="BQ29" s="43"/>
      <c r="BR29" s="43"/>
      <c r="BS29" s="43"/>
      <c r="BT29" s="43"/>
      <c r="BU29" s="43"/>
      <c r="BV29" s="43"/>
      <c r="BW29" s="43"/>
      <c r="BX29" s="43"/>
      <c r="BY29" s="43"/>
      <c r="BZ29" s="53"/>
    </row>
    <row r="30" spans="1:78" ht="13.5" customHeight="1">
      <c r="A30" s="2"/>
      <c r="B30" s="10"/>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4"/>
      <c r="BK30" s="2"/>
      <c r="BL30" s="34"/>
      <c r="BM30" s="43"/>
      <c r="BN30" s="43"/>
      <c r="BO30" s="43"/>
      <c r="BP30" s="43"/>
      <c r="BQ30" s="43"/>
      <c r="BR30" s="43"/>
      <c r="BS30" s="43"/>
      <c r="BT30" s="43"/>
      <c r="BU30" s="43"/>
      <c r="BV30" s="43"/>
      <c r="BW30" s="43"/>
      <c r="BX30" s="43"/>
      <c r="BY30" s="43"/>
      <c r="BZ30" s="53"/>
    </row>
    <row r="31" spans="1:78" ht="13.5" customHeight="1">
      <c r="A31" s="2"/>
      <c r="B31" s="10"/>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4"/>
      <c r="BK31" s="2"/>
      <c r="BL31" s="34"/>
      <c r="BM31" s="43"/>
      <c r="BN31" s="43"/>
      <c r="BO31" s="43"/>
      <c r="BP31" s="43"/>
      <c r="BQ31" s="43"/>
      <c r="BR31" s="43"/>
      <c r="BS31" s="43"/>
      <c r="BT31" s="43"/>
      <c r="BU31" s="43"/>
      <c r="BV31" s="43"/>
      <c r="BW31" s="43"/>
      <c r="BX31" s="43"/>
      <c r="BY31" s="43"/>
      <c r="BZ31" s="53"/>
    </row>
    <row r="32" spans="1:78" ht="13.5" customHeight="1">
      <c r="A32" s="2"/>
      <c r="B32" s="10"/>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4"/>
      <c r="BK32" s="2"/>
      <c r="BL32" s="34"/>
      <c r="BM32" s="43"/>
      <c r="BN32" s="43"/>
      <c r="BO32" s="43"/>
      <c r="BP32" s="43"/>
      <c r="BQ32" s="43"/>
      <c r="BR32" s="43"/>
      <c r="BS32" s="43"/>
      <c r="BT32" s="43"/>
      <c r="BU32" s="43"/>
      <c r="BV32" s="43"/>
      <c r="BW32" s="43"/>
      <c r="BX32" s="43"/>
      <c r="BY32" s="43"/>
      <c r="BZ32" s="53"/>
    </row>
    <row r="33" spans="1:78" ht="13.5" customHeight="1">
      <c r="A33" s="2"/>
      <c r="B33" s="10"/>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4"/>
      <c r="BK33" s="2"/>
      <c r="BL33" s="34"/>
      <c r="BM33" s="43"/>
      <c r="BN33" s="43"/>
      <c r="BO33" s="43"/>
      <c r="BP33" s="43"/>
      <c r="BQ33" s="43"/>
      <c r="BR33" s="43"/>
      <c r="BS33" s="43"/>
      <c r="BT33" s="43"/>
      <c r="BU33" s="43"/>
      <c r="BV33" s="43"/>
      <c r="BW33" s="43"/>
      <c r="BX33" s="43"/>
      <c r="BY33" s="43"/>
      <c r="BZ33" s="53"/>
    </row>
    <row r="34" spans="1:78" ht="13.5" customHeight="1">
      <c r="A34" s="2"/>
      <c r="B34" s="10"/>
      <c r="C34" s="1"/>
      <c r="D34" s="1"/>
      <c r="E34" s="1"/>
      <c r="F34" s="1"/>
      <c r="G34" s="1"/>
      <c r="H34" s="1"/>
      <c r="I34" s="1"/>
      <c r="J34" s="1"/>
      <c r="K34" s="1"/>
      <c r="L34" s="1"/>
      <c r="M34" s="1"/>
      <c r="N34" s="1"/>
      <c r="O34" s="1"/>
      <c r="P34" s="1"/>
      <c r="Q34" s="19"/>
      <c r="R34" s="1"/>
      <c r="S34" s="1"/>
      <c r="T34" s="1"/>
      <c r="U34" s="1"/>
      <c r="V34" s="1"/>
      <c r="W34" s="1"/>
      <c r="X34" s="1"/>
      <c r="Y34" s="1"/>
      <c r="Z34" s="1"/>
      <c r="AA34" s="1"/>
      <c r="AB34" s="1"/>
      <c r="AC34" s="1"/>
      <c r="AD34" s="1"/>
      <c r="AE34" s="1"/>
      <c r="AF34" s="19"/>
      <c r="AG34" s="1"/>
      <c r="AH34" s="1"/>
      <c r="AI34" s="1"/>
      <c r="AJ34" s="1"/>
      <c r="AK34" s="1"/>
      <c r="AL34" s="1"/>
      <c r="AM34" s="1"/>
      <c r="AN34" s="1"/>
      <c r="AO34" s="1"/>
      <c r="AP34" s="1"/>
      <c r="AQ34" s="1"/>
      <c r="AR34" s="1"/>
      <c r="AS34" s="1"/>
      <c r="AT34" s="1"/>
      <c r="AU34" s="19"/>
      <c r="AV34" s="1"/>
      <c r="AW34" s="1"/>
      <c r="AX34" s="1"/>
      <c r="AY34" s="1"/>
      <c r="AZ34" s="1"/>
      <c r="BA34" s="1"/>
      <c r="BB34" s="1"/>
      <c r="BC34" s="1"/>
      <c r="BD34" s="1"/>
      <c r="BE34" s="1"/>
      <c r="BF34" s="1"/>
      <c r="BG34" s="1"/>
      <c r="BH34" s="1"/>
      <c r="BI34" s="1"/>
      <c r="BJ34" s="24"/>
      <c r="BK34" s="2"/>
      <c r="BL34" s="34"/>
      <c r="BM34" s="43"/>
      <c r="BN34" s="43"/>
      <c r="BO34" s="43"/>
      <c r="BP34" s="43"/>
      <c r="BQ34" s="43"/>
      <c r="BR34" s="43"/>
      <c r="BS34" s="43"/>
      <c r="BT34" s="43"/>
      <c r="BU34" s="43"/>
      <c r="BV34" s="43"/>
      <c r="BW34" s="43"/>
      <c r="BX34" s="43"/>
      <c r="BY34" s="43"/>
      <c r="BZ34" s="53"/>
    </row>
    <row r="35" spans="1:78" ht="13.5" customHeight="1">
      <c r="A35" s="2"/>
      <c r="B35" s="10"/>
      <c r="C35" s="1"/>
      <c r="D35" s="1"/>
      <c r="E35" s="1"/>
      <c r="F35" s="1"/>
      <c r="G35" s="1"/>
      <c r="H35" s="1"/>
      <c r="I35" s="1"/>
      <c r="J35" s="1"/>
      <c r="K35" s="1"/>
      <c r="L35" s="1"/>
      <c r="M35" s="1"/>
      <c r="N35" s="1"/>
      <c r="O35" s="1"/>
      <c r="P35" s="1"/>
      <c r="Q35" s="19"/>
      <c r="R35" s="1"/>
      <c r="S35" s="1"/>
      <c r="T35" s="1"/>
      <c r="U35" s="1"/>
      <c r="V35" s="1"/>
      <c r="W35" s="1"/>
      <c r="X35" s="1"/>
      <c r="Y35" s="1"/>
      <c r="Z35" s="1"/>
      <c r="AA35" s="1"/>
      <c r="AB35" s="1"/>
      <c r="AC35" s="1"/>
      <c r="AD35" s="1"/>
      <c r="AE35" s="1"/>
      <c r="AF35" s="19"/>
      <c r="AG35" s="1"/>
      <c r="AH35" s="1"/>
      <c r="AI35" s="1"/>
      <c r="AJ35" s="1"/>
      <c r="AK35" s="1"/>
      <c r="AL35" s="1"/>
      <c r="AM35" s="1"/>
      <c r="AN35" s="1"/>
      <c r="AO35" s="1"/>
      <c r="AP35" s="1"/>
      <c r="AQ35" s="1"/>
      <c r="AR35" s="1"/>
      <c r="AS35" s="1"/>
      <c r="AT35" s="1"/>
      <c r="AU35" s="19"/>
      <c r="AV35" s="1"/>
      <c r="AW35" s="1"/>
      <c r="AX35" s="1"/>
      <c r="AY35" s="1"/>
      <c r="AZ35" s="1"/>
      <c r="BA35" s="1"/>
      <c r="BB35" s="1"/>
      <c r="BC35" s="1"/>
      <c r="BD35" s="1"/>
      <c r="BE35" s="1"/>
      <c r="BF35" s="1"/>
      <c r="BG35" s="1"/>
      <c r="BH35" s="1"/>
      <c r="BI35" s="1"/>
      <c r="BJ35" s="24"/>
      <c r="BK35" s="2"/>
      <c r="BL35" s="34"/>
      <c r="BM35" s="43"/>
      <c r="BN35" s="43"/>
      <c r="BO35" s="43"/>
      <c r="BP35" s="43"/>
      <c r="BQ35" s="43"/>
      <c r="BR35" s="43"/>
      <c r="BS35" s="43"/>
      <c r="BT35" s="43"/>
      <c r="BU35" s="43"/>
      <c r="BV35" s="43"/>
      <c r="BW35" s="43"/>
      <c r="BX35" s="43"/>
      <c r="BY35" s="43"/>
      <c r="BZ35" s="53"/>
    </row>
    <row r="36" spans="1:78" ht="13.5" customHeight="1">
      <c r="A36" s="2"/>
      <c r="B36" s="10"/>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4"/>
      <c r="BK36" s="2"/>
      <c r="BL36" s="34"/>
      <c r="BM36" s="43"/>
      <c r="BN36" s="43"/>
      <c r="BO36" s="43"/>
      <c r="BP36" s="43"/>
      <c r="BQ36" s="43"/>
      <c r="BR36" s="43"/>
      <c r="BS36" s="43"/>
      <c r="BT36" s="43"/>
      <c r="BU36" s="43"/>
      <c r="BV36" s="43"/>
      <c r="BW36" s="43"/>
      <c r="BX36" s="43"/>
      <c r="BY36" s="43"/>
      <c r="BZ36" s="53"/>
    </row>
    <row r="37" spans="1:78" ht="13.5" customHeight="1">
      <c r="A37" s="2"/>
      <c r="B37" s="10"/>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4"/>
      <c r="BK37" s="2"/>
      <c r="BL37" s="34"/>
      <c r="BM37" s="43"/>
      <c r="BN37" s="43"/>
      <c r="BO37" s="43"/>
      <c r="BP37" s="43"/>
      <c r="BQ37" s="43"/>
      <c r="BR37" s="43"/>
      <c r="BS37" s="43"/>
      <c r="BT37" s="43"/>
      <c r="BU37" s="43"/>
      <c r="BV37" s="43"/>
      <c r="BW37" s="43"/>
      <c r="BX37" s="43"/>
      <c r="BY37" s="43"/>
      <c r="BZ37" s="53"/>
    </row>
    <row r="38" spans="1:78" ht="13.5" customHeight="1">
      <c r="A38" s="2"/>
      <c r="B38" s="10"/>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4"/>
      <c r="BK38" s="2"/>
      <c r="BL38" s="34"/>
      <c r="BM38" s="43"/>
      <c r="BN38" s="43"/>
      <c r="BO38" s="43"/>
      <c r="BP38" s="43"/>
      <c r="BQ38" s="43"/>
      <c r="BR38" s="43"/>
      <c r="BS38" s="43"/>
      <c r="BT38" s="43"/>
      <c r="BU38" s="43"/>
      <c r="BV38" s="43"/>
      <c r="BW38" s="43"/>
      <c r="BX38" s="43"/>
      <c r="BY38" s="43"/>
      <c r="BZ38" s="53"/>
    </row>
    <row r="39" spans="1:78" ht="13.5" customHeight="1">
      <c r="A39" s="2"/>
      <c r="B39" s="10"/>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4"/>
      <c r="BK39" s="2"/>
      <c r="BL39" s="34"/>
      <c r="BM39" s="43"/>
      <c r="BN39" s="43"/>
      <c r="BO39" s="43"/>
      <c r="BP39" s="43"/>
      <c r="BQ39" s="43"/>
      <c r="BR39" s="43"/>
      <c r="BS39" s="43"/>
      <c r="BT39" s="43"/>
      <c r="BU39" s="43"/>
      <c r="BV39" s="43"/>
      <c r="BW39" s="43"/>
      <c r="BX39" s="43"/>
      <c r="BY39" s="43"/>
      <c r="BZ39" s="53"/>
    </row>
    <row r="40" spans="1:78" ht="13.5" customHeight="1">
      <c r="A40" s="2"/>
      <c r="B40" s="10"/>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4"/>
      <c r="BK40" s="2"/>
      <c r="BL40" s="34"/>
      <c r="BM40" s="43"/>
      <c r="BN40" s="43"/>
      <c r="BO40" s="43"/>
      <c r="BP40" s="43"/>
      <c r="BQ40" s="43"/>
      <c r="BR40" s="43"/>
      <c r="BS40" s="43"/>
      <c r="BT40" s="43"/>
      <c r="BU40" s="43"/>
      <c r="BV40" s="43"/>
      <c r="BW40" s="43"/>
      <c r="BX40" s="43"/>
      <c r="BY40" s="43"/>
      <c r="BZ40" s="53"/>
    </row>
    <row r="41" spans="1:78" ht="13.5" customHeight="1">
      <c r="A41" s="2"/>
      <c r="B41" s="10"/>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4"/>
      <c r="BK41" s="2"/>
      <c r="BL41" s="34"/>
      <c r="BM41" s="43"/>
      <c r="BN41" s="43"/>
      <c r="BO41" s="43"/>
      <c r="BP41" s="43"/>
      <c r="BQ41" s="43"/>
      <c r="BR41" s="43"/>
      <c r="BS41" s="43"/>
      <c r="BT41" s="43"/>
      <c r="BU41" s="43"/>
      <c r="BV41" s="43"/>
      <c r="BW41" s="43"/>
      <c r="BX41" s="43"/>
      <c r="BY41" s="43"/>
      <c r="BZ41" s="53"/>
    </row>
    <row r="42" spans="1:78" ht="13.5" customHeight="1">
      <c r="A42" s="2"/>
      <c r="B42" s="10"/>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4"/>
      <c r="BK42" s="2"/>
      <c r="BL42" s="34"/>
      <c r="BM42" s="43"/>
      <c r="BN42" s="43"/>
      <c r="BO42" s="43"/>
      <c r="BP42" s="43"/>
      <c r="BQ42" s="43"/>
      <c r="BR42" s="43"/>
      <c r="BS42" s="43"/>
      <c r="BT42" s="43"/>
      <c r="BU42" s="43"/>
      <c r="BV42" s="43"/>
      <c r="BW42" s="43"/>
      <c r="BX42" s="43"/>
      <c r="BY42" s="43"/>
      <c r="BZ42" s="53"/>
    </row>
    <row r="43" spans="1:78" ht="13.5" customHeight="1">
      <c r="A43" s="2"/>
      <c r="B43" s="10"/>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4"/>
      <c r="BK43" s="2"/>
      <c r="BL43" s="34"/>
      <c r="BM43" s="43"/>
      <c r="BN43" s="43"/>
      <c r="BO43" s="43"/>
      <c r="BP43" s="43"/>
      <c r="BQ43" s="43"/>
      <c r="BR43" s="43"/>
      <c r="BS43" s="43"/>
      <c r="BT43" s="43"/>
      <c r="BU43" s="43"/>
      <c r="BV43" s="43"/>
      <c r="BW43" s="43"/>
      <c r="BX43" s="43"/>
      <c r="BY43" s="43"/>
      <c r="BZ43" s="53"/>
    </row>
    <row r="44" spans="1:78" ht="13.5" customHeight="1">
      <c r="A44" s="2"/>
      <c r="B44" s="10"/>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4"/>
      <c r="BK44" s="2"/>
      <c r="BL44" s="35"/>
      <c r="BM44" s="42"/>
      <c r="BN44" s="42"/>
      <c r="BO44" s="42"/>
      <c r="BP44" s="42"/>
      <c r="BQ44" s="42"/>
      <c r="BR44" s="42"/>
      <c r="BS44" s="42"/>
      <c r="BT44" s="42"/>
      <c r="BU44" s="42"/>
      <c r="BV44" s="42"/>
      <c r="BW44" s="42"/>
      <c r="BX44" s="42"/>
      <c r="BY44" s="42"/>
      <c r="BZ44" s="54"/>
    </row>
    <row r="45" spans="1:78" ht="13.5" customHeight="1">
      <c r="A45" s="2"/>
      <c r="B45" s="10"/>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4"/>
      <c r="BK45" s="2"/>
      <c r="BL45" s="32" t="s">
        <v>45</v>
      </c>
      <c r="BM45" s="40"/>
      <c r="BN45" s="40"/>
      <c r="BO45" s="40"/>
      <c r="BP45" s="40"/>
      <c r="BQ45" s="40"/>
      <c r="BR45" s="40"/>
      <c r="BS45" s="40"/>
      <c r="BT45" s="40"/>
      <c r="BU45" s="40"/>
      <c r="BV45" s="40"/>
      <c r="BW45" s="40"/>
      <c r="BX45" s="40"/>
      <c r="BY45" s="40"/>
      <c r="BZ45" s="51"/>
    </row>
    <row r="46" spans="1:78" ht="13.5" customHeight="1">
      <c r="A46" s="2"/>
      <c r="B46" s="10"/>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4"/>
      <c r="BK46" s="2"/>
      <c r="BL46" s="33"/>
      <c r="BM46" s="41"/>
      <c r="BN46" s="41"/>
      <c r="BO46" s="41"/>
      <c r="BP46" s="41"/>
      <c r="BQ46" s="41"/>
      <c r="BR46" s="41"/>
      <c r="BS46" s="41"/>
      <c r="BT46" s="41"/>
      <c r="BU46" s="41"/>
      <c r="BV46" s="41"/>
      <c r="BW46" s="41"/>
      <c r="BX46" s="41"/>
      <c r="BY46" s="41"/>
      <c r="BZ46" s="52"/>
    </row>
    <row r="47" spans="1:78" ht="13.5" customHeight="1">
      <c r="A47" s="2"/>
      <c r="B47" s="10"/>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4"/>
      <c r="BK47" s="2"/>
      <c r="BL47" s="34" t="s">
        <v>56</v>
      </c>
      <c r="BM47" s="43"/>
      <c r="BN47" s="43"/>
      <c r="BO47" s="43"/>
      <c r="BP47" s="43"/>
      <c r="BQ47" s="43"/>
      <c r="BR47" s="43"/>
      <c r="BS47" s="43"/>
      <c r="BT47" s="43"/>
      <c r="BU47" s="43"/>
      <c r="BV47" s="43"/>
      <c r="BW47" s="43"/>
      <c r="BX47" s="43"/>
      <c r="BY47" s="43"/>
      <c r="BZ47" s="53"/>
    </row>
    <row r="48" spans="1:78" ht="13.5" customHeight="1">
      <c r="A48" s="2"/>
      <c r="B48" s="10"/>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4"/>
      <c r="BK48" s="2"/>
      <c r="BL48" s="34"/>
      <c r="BM48" s="43"/>
      <c r="BN48" s="43"/>
      <c r="BO48" s="43"/>
      <c r="BP48" s="43"/>
      <c r="BQ48" s="43"/>
      <c r="BR48" s="43"/>
      <c r="BS48" s="43"/>
      <c r="BT48" s="43"/>
      <c r="BU48" s="43"/>
      <c r="BV48" s="43"/>
      <c r="BW48" s="43"/>
      <c r="BX48" s="43"/>
      <c r="BY48" s="43"/>
      <c r="BZ48" s="53"/>
    </row>
    <row r="49" spans="1:78" ht="13.5" customHeight="1">
      <c r="A49" s="2"/>
      <c r="B49" s="10"/>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4"/>
      <c r="BK49" s="2"/>
      <c r="BL49" s="34"/>
      <c r="BM49" s="43"/>
      <c r="BN49" s="43"/>
      <c r="BO49" s="43"/>
      <c r="BP49" s="43"/>
      <c r="BQ49" s="43"/>
      <c r="BR49" s="43"/>
      <c r="BS49" s="43"/>
      <c r="BT49" s="43"/>
      <c r="BU49" s="43"/>
      <c r="BV49" s="43"/>
      <c r="BW49" s="43"/>
      <c r="BX49" s="43"/>
      <c r="BY49" s="43"/>
      <c r="BZ49" s="53"/>
    </row>
    <row r="50" spans="1:78" ht="13.5" customHeight="1">
      <c r="A50" s="2"/>
      <c r="B50" s="10"/>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4"/>
      <c r="BK50" s="2"/>
      <c r="BL50" s="34"/>
      <c r="BM50" s="43"/>
      <c r="BN50" s="43"/>
      <c r="BO50" s="43"/>
      <c r="BP50" s="43"/>
      <c r="BQ50" s="43"/>
      <c r="BR50" s="43"/>
      <c r="BS50" s="43"/>
      <c r="BT50" s="43"/>
      <c r="BU50" s="43"/>
      <c r="BV50" s="43"/>
      <c r="BW50" s="43"/>
      <c r="BX50" s="43"/>
      <c r="BY50" s="43"/>
      <c r="BZ50" s="53"/>
    </row>
    <row r="51" spans="1:78" ht="13.5" customHeight="1">
      <c r="A51" s="2"/>
      <c r="B51" s="10"/>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4"/>
      <c r="BK51" s="2"/>
      <c r="BL51" s="34"/>
      <c r="BM51" s="43"/>
      <c r="BN51" s="43"/>
      <c r="BO51" s="43"/>
      <c r="BP51" s="43"/>
      <c r="BQ51" s="43"/>
      <c r="BR51" s="43"/>
      <c r="BS51" s="43"/>
      <c r="BT51" s="43"/>
      <c r="BU51" s="43"/>
      <c r="BV51" s="43"/>
      <c r="BW51" s="43"/>
      <c r="BX51" s="43"/>
      <c r="BY51" s="43"/>
      <c r="BZ51" s="53"/>
    </row>
    <row r="52" spans="1:78" ht="13.5" customHeight="1">
      <c r="A52" s="2"/>
      <c r="B52" s="10"/>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4"/>
      <c r="BK52" s="2"/>
      <c r="BL52" s="34"/>
      <c r="BM52" s="43"/>
      <c r="BN52" s="43"/>
      <c r="BO52" s="43"/>
      <c r="BP52" s="43"/>
      <c r="BQ52" s="43"/>
      <c r="BR52" s="43"/>
      <c r="BS52" s="43"/>
      <c r="BT52" s="43"/>
      <c r="BU52" s="43"/>
      <c r="BV52" s="43"/>
      <c r="BW52" s="43"/>
      <c r="BX52" s="43"/>
      <c r="BY52" s="43"/>
      <c r="BZ52" s="53"/>
    </row>
    <row r="53" spans="1:78" ht="13.5" customHeight="1">
      <c r="A53" s="2"/>
      <c r="B53" s="10"/>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4"/>
      <c r="BK53" s="2"/>
      <c r="BL53" s="34"/>
      <c r="BM53" s="43"/>
      <c r="BN53" s="43"/>
      <c r="BO53" s="43"/>
      <c r="BP53" s="43"/>
      <c r="BQ53" s="43"/>
      <c r="BR53" s="43"/>
      <c r="BS53" s="43"/>
      <c r="BT53" s="43"/>
      <c r="BU53" s="43"/>
      <c r="BV53" s="43"/>
      <c r="BW53" s="43"/>
      <c r="BX53" s="43"/>
      <c r="BY53" s="43"/>
      <c r="BZ53" s="53"/>
    </row>
    <row r="54" spans="1:78" ht="13.5" customHeight="1">
      <c r="A54" s="2"/>
      <c r="B54" s="10"/>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4"/>
      <c r="BK54" s="2"/>
      <c r="BL54" s="34"/>
      <c r="BM54" s="43"/>
      <c r="BN54" s="43"/>
      <c r="BO54" s="43"/>
      <c r="BP54" s="43"/>
      <c r="BQ54" s="43"/>
      <c r="BR54" s="43"/>
      <c r="BS54" s="43"/>
      <c r="BT54" s="43"/>
      <c r="BU54" s="43"/>
      <c r="BV54" s="43"/>
      <c r="BW54" s="43"/>
      <c r="BX54" s="43"/>
      <c r="BY54" s="43"/>
      <c r="BZ54" s="53"/>
    </row>
    <row r="55" spans="1:78" ht="13.5" customHeight="1">
      <c r="A55" s="2"/>
      <c r="B55" s="10"/>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4"/>
      <c r="BK55" s="2"/>
      <c r="BL55" s="34"/>
      <c r="BM55" s="43"/>
      <c r="BN55" s="43"/>
      <c r="BO55" s="43"/>
      <c r="BP55" s="43"/>
      <c r="BQ55" s="43"/>
      <c r="BR55" s="43"/>
      <c r="BS55" s="43"/>
      <c r="BT55" s="43"/>
      <c r="BU55" s="43"/>
      <c r="BV55" s="43"/>
      <c r="BW55" s="43"/>
      <c r="BX55" s="43"/>
      <c r="BY55" s="43"/>
      <c r="BZ55" s="53"/>
    </row>
    <row r="56" spans="1:78" ht="13.5" customHeight="1">
      <c r="A56" s="2"/>
      <c r="B56" s="10"/>
      <c r="C56" s="1"/>
      <c r="D56" s="1"/>
      <c r="E56" s="1"/>
      <c r="F56" s="1"/>
      <c r="G56" s="1"/>
      <c r="H56" s="1"/>
      <c r="I56" s="1"/>
      <c r="J56" s="1"/>
      <c r="K56" s="1"/>
      <c r="L56" s="1"/>
      <c r="M56" s="1"/>
      <c r="N56" s="1"/>
      <c r="O56" s="1"/>
      <c r="P56" s="1"/>
      <c r="Q56" s="19"/>
      <c r="R56" s="1"/>
      <c r="S56" s="1"/>
      <c r="T56" s="1"/>
      <c r="U56" s="1"/>
      <c r="V56" s="1"/>
      <c r="W56" s="1"/>
      <c r="X56" s="1"/>
      <c r="Y56" s="1"/>
      <c r="Z56" s="1"/>
      <c r="AA56" s="1"/>
      <c r="AB56" s="1"/>
      <c r="AC56" s="1"/>
      <c r="AD56" s="1"/>
      <c r="AE56" s="1"/>
      <c r="AF56" s="19"/>
      <c r="AG56" s="1"/>
      <c r="AH56" s="1"/>
      <c r="AI56" s="1"/>
      <c r="AJ56" s="1"/>
      <c r="AK56" s="1"/>
      <c r="AL56" s="1"/>
      <c r="AM56" s="1"/>
      <c r="AN56" s="1"/>
      <c r="AO56" s="1"/>
      <c r="AP56" s="1"/>
      <c r="AQ56" s="1"/>
      <c r="AR56" s="1"/>
      <c r="AS56" s="1"/>
      <c r="AT56" s="1"/>
      <c r="AU56" s="19"/>
      <c r="AV56" s="1"/>
      <c r="AW56" s="1"/>
      <c r="AX56" s="1"/>
      <c r="AY56" s="1"/>
      <c r="AZ56" s="1"/>
      <c r="BA56" s="1"/>
      <c r="BB56" s="1"/>
      <c r="BC56" s="1"/>
      <c r="BD56" s="1"/>
      <c r="BE56" s="1"/>
      <c r="BF56" s="1"/>
      <c r="BG56" s="1"/>
      <c r="BH56" s="1"/>
      <c r="BI56" s="1"/>
      <c r="BJ56" s="24"/>
      <c r="BK56" s="2"/>
      <c r="BL56" s="34"/>
      <c r="BM56" s="43"/>
      <c r="BN56" s="43"/>
      <c r="BO56" s="43"/>
      <c r="BP56" s="43"/>
      <c r="BQ56" s="43"/>
      <c r="BR56" s="43"/>
      <c r="BS56" s="43"/>
      <c r="BT56" s="43"/>
      <c r="BU56" s="43"/>
      <c r="BV56" s="43"/>
      <c r="BW56" s="43"/>
      <c r="BX56" s="43"/>
      <c r="BY56" s="43"/>
      <c r="BZ56" s="53"/>
    </row>
    <row r="57" spans="1:78" ht="13.5" customHeight="1">
      <c r="A57" s="2"/>
      <c r="B57" s="10"/>
      <c r="C57" s="1"/>
      <c r="D57" s="1"/>
      <c r="E57" s="1"/>
      <c r="F57" s="1"/>
      <c r="G57" s="1"/>
      <c r="H57" s="1"/>
      <c r="I57" s="1"/>
      <c r="J57" s="1"/>
      <c r="K57" s="1"/>
      <c r="L57" s="1"/>
      <c r="M57" s="1"/>
      <c r="N57" s="1"/>
      <c r="O57" s="1"/>
      <c r="P57" s="1"/>
      <c r="Q57" s="19"/>
      <c r="R57" s="1"/>
      <c r="S57" s="1"/>
      <c r="T57" s="1"/>
      <c r="U57" s="1"/>
      <c r="V57" s="1"/>
      <c r="W57" s="1"/>
      <c r="X57" s="1"/>
      <c r="Y57" s="1"/>
      <c r="Z57" s="1"/>
      <c r="AA57" s="1"/>
      <c r="AB57" s="1"/>
      <c r="AC57" s="1"/>
      <c r="AD57" s="1"/>
      <c r="AE57" s="1"/>
      <c r="AF57" s="19"/>
      <c r="AG57" s="1"/>
      <c r="AH57" s="1"/>
      <c r="AI57" s="1"/>
      <c r="AJ57" s="1"/>
      <c r="AK57" s="1"/>
      <c r="AL57" s="1"/>
      <c r="AM57" s="1"/>
      <c r="AN57" s="1"/>
      <c r="AO57" s="1"/>
      <c r="AP57" s="1"/>
      <c r="AQ57" s="1"/>
      <c r="AR57" s="1"/>
      <c r="AS57" s="1"/>
      <c r="AT57" s="1"/>
      <c r="AU57" s="19"/>
      <c r="AV57" s="1"/>
      <c r="AW57" s="1"/>
      <c r="AX57" s="1"/>
      <c r="AY57" s="1"/>
      <c r="AZ57" s="1"/>
      <c r="BA57" s="1"/>
      <c r="BB57" s="1"/>
      <c r="BC57" s="1"/>
      <c r="BD57" s="1"/>
      <c r="BE57" s="1"/>
      <c r="BF57" s="1"/>
      <c r="BG57" s="1"/>
      <c r="BH57" s="1"/>
      <c r="BI57" s="1"/>
      <c r="BJ57" s="24"/>
      <c r="BK57" s="2"/>
      <c r="BL57" s="34"/>
      <c r="BM57" s="43"/>
      <c r="BN57" s="43"/>
      <c r="BO57" s="43"/>
      <c r="BP57" s="43"/>
      <c r="BQ57" s="43"/>
      <c r="BR57" s="43"/>
      <c r="BS57" s="43"/>
      <c r="BT57" s="43"/>
      <c r="BU57" s="43"/>
      <c r="BV57" s="43"/>
      <c r="BW57" s="43"/>
      <c r="BX57" s="43"/>
      <c r="BY57" s="43"/>
      <c r="BZ57" s="53"/>
    </row>
    <row r="58" spans="1:78" ht="13.5" customHeight="1">
      <c r="A58" s="2"/>
      <c r="B58" s="10"/>
      <c r="C58" s="15"/>
      <c r="D58" s="15"/>
      <c r="E58" s="15"/>
      <c r="F58" s="15"/>
      <c r="G58" s="15"/>
      <c r="H58" s="15"/>
      <c r="I58" s="15"/>
      <c r="J58" s="15"/>
      <c r="K58" s="15"/>
      <c r="L58" s="15"/>
      <c r="M58" s="15"/>
      <c r="N58" s="15"/>
      <c r="O58" s="15"/>
      <c r="P58" s="15"/>
      <c r="Q58" s="19"/>
      <c r="R58" s="15"/>
      <c r="S58" s="15"/>
      <c r="T58" s="15"/>
      <c r="U58" s="15"/>
      <c r="V58" s="15"/>
      <c r="W58" s="15"/>
      <c r="X58" s="15"/>
      <c r="Y58" s="15"/>
      <c r="Z58" s="15"/>
      <c r="AA58" s="15"/>
      <c r="AB58" s="15"/>
      <c r="AC58" s="15"/>
      <c r="AD58" s="15"/>
      <c r="AE58" s="15"/>
      <c r="AF58" s="19"/>
      <c r="AG58" s="15"/>
      <c r="AH58" s="15"/>
      <c r="AI58" s="15"/>
      <c r="AJ58" s="15"/>
      <c r="AK58" s="15"/>
      <c r="AL58" s="15"/>
      <c r="AM58" s="15"/>
      <c r="AN58" s="15"/>
      <c r="AO58" s="15"/>
      <c r="AP58" s="15"/>
      <c r="AQ58" s="15"/>
      <c r="AR58" s="15"/>
      <c r="AS58" s="15"/>
      <c r="AT58" s="15"/>
      <c r="AU58" s="19"/>
      <c r="AV58" s="15"/>
      <c r="AW58" s="15"/>
      <c r="AX58" s="15"/>
      <c r="AY58" s="15"/>
      <c r="AZ58" s="15"/>
      <c r="BA58" s="15"/>
      <c r="BB58" s="15"/>
      <c r="BC58" s="15"/>
      <c r="BD58" s="15"/>
      <c r="BE58" s="15"/>
      <c r="BF58" s="15"/>
      <c r="BG58" s="15"/>
      <c r="BH58" s="15"/>
      <c r="BI58" s="15"/>
      <c r="BJ58" s="24"/>
      <c r="BK58" s="2"/>
      <c r="BL58" s="34"/>
      <c r="BM58" s="43"/>
      <c r="BN58" s="43"/>
      <c r="BO58" s="43"/>
      <c r="BP58" s="43"/>
      <c r="BQ58" s="43"/>
      <c r="BR58" s="43"/>
      <c r="BS58" s="43"/>
      <c r="BT58" s="43"/>
      <c r="BU58" s="43"/>
      <c r="BV58" s="43"/>
      <c r="BW58" s="43"/>
      <c r="BX58" s="43"/>
      <c r="BY58" s="43"/>
      <c r="BZ58" s="53"/>
    </row>
    <row r="59" spans="1:78" ht="13.5" customHeight="1">
      <c r="A59" s="2"/>
      <c r="B59" s="11"/>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25"/>
      <c r="BK59" s="2"/>
      <c r="BL59" s="34"/>
      <c r="BM59" s="43"/>
      <c r="BN59" s="43"/>
      <c r="BO59" s="43"/>
      <c r="BP59" s="43"/>
      <c r="BQ59" s="43"/>
      <c r="BR59" s="43"/>
      <c r="BS59" s="43"/>
      <c r="BT59" s="43"/>
      <c r="BU59" s="43"/>
      <c r="BV59" s="43"/>
      <c r="BW59" s="43"/>
      <c r="BX59" s="43"/>
      <c r="BY59" s="43"/>
      <c r="BZ59" s="53"/>
    </row>
    <row r="60" spans="1:78" ht="13.5" customHeight="1">
      <c r="A60" s="2"/>
      <c r="B60" s="9" t="s">
        <v>10</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3"/>
      <c r="BK60" s="2"/>
      <c r="BL60" s="34"/>
      <c r="BM60" s="43"/>
      <c r="BN60" s="43"/>
      <c r="BO60" s="43"/>
      <c r="BP60" s="43"/>
      <c r="BQ60" s="43"/>
      <c r="BR60" s="43"/>
      <c r="BS60" s="43"/>
      <c r="BT60" s="43"/>
      <c r="BU60" s="43"/>
      <c r="BV60" s="43"/>
      <c r="BW60" s="43"/>
      <c r="BX60" s="43"/>
      <c r="BY60" s="43"/>
      <c r="BZ60" s="53"/>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3"/>
      <c r="BK61" s="2"/>
      <c r="BL61" s="34"/>
      <c r="BM61" s="43"/>
      <c r="BN61" s="43"/>
      <c r="BO61" s="43"/>
      <c r="BP61" s="43"/>
      <c r="BQ61" s="43"/>
      <c r="BR61" s="43"/>
      <c r="BS61" s="43"/>
      <c r="BT61" s="43"/>
      <c r="BU61" s="43"/>
      <c r="BV61" s="43"/>
      <c r="BW61" s="43"/>
      <c r="BX61" s="43"/>
      <c r="BY61" s="43"/>
      <c r="BZ61" s="53"/>
    </row>
    <row r="62" spans="1:78" ht="13.5" customHeight="1">
      <c r="A62" s="2"/>
      <c r="B62" s="10"/>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4"/>
      <c r="BK62" s="2"/>
      <c r="BL62" s="34"/>
      <c r="BM62" s="43"/>
      <c r="BN62" s="43"/>
      <c r="BO62" s="43"/>
      <c r="BP62" s="43"/>
      <c r="BQ62" s="43"/>
      <c r="BR62" s="43"/>
      <c r="BS62" s="43"/>
      <c r="BT62" s="43"/>
      <c r="BU62" s="43"/>
      <c r="BV62" s="43"/>
      <c r="BW62" s="43"/>
      <c r="BX62" s="43"/>
      <c r="BY62" s="43"/>
      <c r="BZ62" s="53"/>
    </row>
    <row r="63" spans="1:78" ht="13.5" customHeight="1">
      <c r="A63" s="2"/>
      <c r="B63" s="10"/>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4"/>
      <c r="BK63" s="2"/>
      <c r="BL63" s="35"/>
      <c r="BM63" s="42"/>
      <c r="BN63" s="42"/>
      <c r="BO63" s="42"/>
      <c r="BP63" s="42"/>
      <c r="BQ63" s="42"/>
      <c r="BR63" s="42"/>
      <c r="BS63" s="42"/>
      <c r="BT63" s="42"/>
      <c r="BU63" s="42"/>
      <c r="BV63" s="42"/>
      <c r="BW63" s="42"/>
      <c r="BX63" s="42"/>
      <c r="BY63" s="42"/>
      <c r="BZ63" s="54"/>
    </row>
    <row r="64" spans="1:78" ht="13.5" customHeight="1">
      <c r="A64" s="2"/>
      <c r="B64" s="10"/>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4"/>
      <c r="BK64" s="2"/>
      <c r="BL64" s="32" t="s">
        <v>9</v>
      </c>
      <c r="BM64" s="40"/>
      <c r="BN64" s="40"/>
      <c r="BO64" s="40"/>
      <c r="BP64" s="40"/>
      <c r="BQ64" s="40"/>
      <c r="BR64" s="40"/>
      <c r="BS64" s="40"/>
      <c r="BT64" s="40"/>
      <c r="BU64" s="40"/>
      <c r="BV64" s="40"/>
      <c r="BW64" s="40"/>
      <c r="BX64" s="40"/>
      <c r="BY64" s="40"/>
      <c r="BZ64" s="51"/>
    </row>
    <row r="65" spans="1:78" ht="13.5" customHeight="1">
      <c r="A65" s="2"/>
      <c r="B65" s="10"/>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4"/>
      <c r="BK65" s="2"/>
      <c r="BL65" s="33"/>
      <c r="BM65" s="41"/>
      <c r="BN65" s="41"/>
      <c r="BO65" s="41"/>
      <c r="BP65" s="41"/>
      <c r="BQ65" s="41"/>
      <c r="BR65" s="41"/>
      <c r="BS65" s="41"/>
      <c r="BT65" s="41"/>
      <c r="BU65" s="41"/>
      <c r="BV65" s="41"/>
      <c r="BW65" s="41"/>
      <c r="BX65" s="41"/>
      <c r="BY65" s="41"/>
      <c r="BZ65" s="52"/>
    </row>
    <row r="66" spans="1:78" ht="13.5" customHeight="1">
      <c r="A66" s="2"/>
      <c r="B66" s="10"/>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4"/>
      <c r="BK66" s="2"/>
      <c r="BL66" s="34" t="s">
        <v>64</v>
      </c>
      <c r="BM66" s="43"/>
      <c r="BN66" s="43"/>
      <c r="BO66" s="43"/>
      <c r="BP66" s="43"/>
      <c r="BQ66" s="43"/>
      <c r="BR66" s="43"/>
      <c r="BS66" s="43"/>
      <c r="BT66" s="43"/>
      <c r="BU66" s="43"/>
      <c r="BV66" s="43"/>
      <c r="BW66" s="43"/>
      <c r="BX66" s="43"/>
      <c r="BY66" s="43"/>
      <c r="BZ66" s="53"/>
    </row>
    <row r="67" spans="1:78" ht="13.5" customHeight="1">
      <c r="A67" s="2"/>
      <c r="B67" s="10"/>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4"/>
      <c r="BK67" s="2"/>
      <c r="BL67" s="34"/>
      <c r="BM67" s="43"/>
      <c r="BN67" s="43"/>
      <c r="BO67" s="43"/>
      <c r="BP67" s="43"/>
      <c r="BQ67" s="43"/>
      <c r="BR67" s="43"/>
      <c r="BS67" s="43"/>
      <c r="BT67" s="43"/>
      <c r="BU67" s="43"/>
      <c r="BV67" s="43"/>
      <c r="BW67" s="43"/>
      <c r="BX67" s="43"/>
      <c r="BY67" s="43"/>
      <c r="BZ67" s="53"/>
    </row>
    <row r="68" spans="1:78" ht="13.5" customHeight="1">
      <c r="A68" s="2"/>
      <c r="B68" s="1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4"/>
      <c r="BK68" s="2"/>
      <c r="BL68" s="34"/>
      <c r="BM68" s="43"/>
      <c r="BN68" s="43"/>
      <c r="BO68" s="43"/>
      <c r="BP68" s="43"/>
      <c r="BQ68" s="43"/>
      <c r="BR68" s="43"/>
      <c r="BS68" s="43"/>
      <c r="BT68" s="43"/>
      <c r="BU68" s="43"/>
      <c r="BV68" s="43"/>
      <c r="BW68" s="43"/>
      <c r="BX68" s="43"/>
      <c r="BY68" s="43"/>
      <c r="BZ68" s="53"/>
    </row>
    <row r="69" spans="1:78" ht="13.5" customHeight="1">
      <c r="A69" s="2"/>
      <c r="B69" s="10"/>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4"/>
      <c r="BK69" s="2"/>
      <c r="BL69" s="34"/>
      <c r="BM69" s="43"/>
      <c r="BN69" s="43"/>
      <c r="BO69" s="43"/>
      <c r="BP69" s="43"/>
      <c r="BQ69" s="43"/>
      <c r="BR69" s="43"/>
      <c r="BS69" s="43"/>
      <c r="BT69" s="43"/>
      <c r="BU69" s="43"/>
      <c r="BV69" s="43"/>
      <c r="BW69" s="43"/>
      <c r="BX69" s="43"/>
      <c r="BY69" s="43"/>
      <c r="BZ69" s="53"/>
    </row>
    <row r="70" spans="1:78" ht="13.5" customHeight="1">
      <c r="A70" s="2"/>
      <c r="B70" s="10"/>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4"/>
      <c r="BK70" s="2"/>
      <c r="BL70" s="34"/>
      <c r="BM70" s="43"/>
      <c r="BN70" s="43"/>
      <c r="BO70" s="43"/>
      <c r="BP70" s="43"/>
      <c r="BQ70" s="43"/>
      <c r="BR70" s="43"/>
      <c r="BS70" s="43"/>
      <c r="BT70" s="43"/>
      <c r="BU70" s="43"/>
      <c r="BV70" s="43"/>
      <c r="BW70" s="43"/>
      <c r="BX70" s="43"/>
      <c r="BY70" s="43"/>
      <c r="BZ70" s="53"/>
    </row>
    <row r="71" spans="1:78" ht="13.5" customHeight="1">
      <c r="A71" s="2"/>
      <c r="B71" s="10"/>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4"/>
      <c r="BK71" s="2"/>
      <c r="BL71" s="34"/>
      <c r="BM71" s="43"/>
      <c r="BN71" s="43"/>
      <c r="BO71" s="43"/>
      <c r="BP71" s="43"/>
      <c r="BQ71" s="43"/>
      <c r="BR71" s="43"/>
      <c r="BS71" s="43"/>
      <c r="BT71" s="43"/>
      <c r="BU71" s="43"/>
      <c r="BV71" s="43"/>
      <c r="BW71" s="43"/>
      <c r="BX71" s="43"/>
      <c r="BY71" s="43"/>
      <c r="BZ71" s="53"/>
    </row>
    <row r="72" spans="1:78" ht="13.5" customHeight="1">
      <c r="A72" s="2"/>
      <c r="B72" s="10"/>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4"/>
      <c r="BK72" s="2"/>
      <c r="BL72" s="34"/>
      <c r="BM72" s="43"/>
      <c r="BN72" s="43"/>
      <c r="BO72" s="43"/>
      <c r="BP72" s="43"/>
      <c r="BQ72" s="43"/>
      <c r="BR72" s="43"/>
      <c r="BS72" s="43"/>
      <c r="BT72" s="43"/>
      <c r="BU72" s="43"/>
      <c r="BV72" s="43"/>
      <c r="BW72" s="43"/>
      <c r="BX72" s="43"/>
      <c r="BY72" s="43"/>
      <c r="BZ72" s="53"/>
    </row>
    <row r="73" spans="1:78" ht="13.5" customHeight="1">
      <c r="A73" s="2"/>
      <c r="B73" s="10"/>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4"/>
      <c r="BK73" s="2"/>
      <c r="BL73" s="34"/>
      <c r="BM73" s="43"/>
      <c r="BN73" s="43"/>
      <c r="BO73" s="43"/>
      <c r="BP73" s="43"/>
      <c r="BQ73" s="43"/>
      <c r="BR73" s="43"/>
      <c r="BS73" s="43"/>
      <c r="BT73" s="43"/>
      <c r="BU73" s="43"/>
      <c r="BV73" s="43"/>
      <c r="BW73" s="43"/>
      <c r="BX73" s="43"/>
      <c r="BY73" s="43"/>
      <c r="BZ73" s="53"/>
    </row>
    <row r="74" spans="1:78" ht="13.5" customHeight="1">
      <c r="A74" s="2"/>
      <c r="B74" s="10"/>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4"/>
      <c r="BK74" s="2"/>
      <c r="BL74" s="34"/>
      <c r="BM74" s="43"/>
      <c r="BN74" s="43"/>
      <c r="BO74" s="43"/>
      <c r="BP74" s="43"/>
      <c r="BQ74" s="43"/>
      <c r="BR74" s="43"/>
      <c r="BS74" s="43"/>
      <c r="BT74" s="43"/>
      <c r="BU74" s="43"/>
      <c r="BV74" s="43"/>
      <c r="BW74" s="43"/>
      <c r="BX74" s="43"/>
      <c r="BY74" s="43"/>
      <c r="BZ74" s="53"/>
    </row>
    <row r="75" spans="1:78" ht="13.5" customHeight="1">
      <c r="A75" s="2"/>
      <c r="B75" s="10"/>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4"/>
      <c r="BK75" s="2"/>
      <c r="BL75" s="34"/>
      <c r="BM75" s="43"/>
      <c r="BN75" s="43"/>
      <c r="BO75" s="43"/>
      <c r="BP75" s="43"/>
      <c r="BQ75" s="43"/>
      <c r="BR75" s="43"/>
      <c r="BS75" s="43"/>
      <c r="BT75" s="43"/>
      <c r="BU75" s="43"/>
      <c r="BV75" s="43"/>
      <c r="BW75" s="43"/>
      <c r="BX75" s="43"/>
      <c r="BY75" s="43"/>
      <c r="BZ75" s="53"/>
    </row>
    <row r="76" spans="1:78" ht="13.5" customHeight="1">
      <c r="A76" s="2"/>
      <c r="B76" s="10"/>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4"/>
      <c r="BK76" s="2"/>
      <c r="BL76" s="34"/>
      <c r="BM76" s="43"/>
      <c r="BN76" s="43"/>
      <c r="BO76" s="43"/>
      <c r="BP76" s="43"/>
      <c r="BQ76" s="43"/>
      <c r="BR76" s="43"/>
      <c r="BS76" s="43"/>
      <c r="BT76" s="43"/>
      <c r="BU76" s="43"/>
      <c r="BV76" s="43"/>
      <c r="BW76" s="43"/>
      <c r="BX76" s="43"/>
      <c r="BY76" s="43"/>
      <c r="BZ76" s="53"/>
    </row>
    <row r="77" spans="1:78" ht="13.5" customHeight="1">
      <c r="A77" s="2"/>
      <c r="B77" s="10"/>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4"/>
      <c r="BK77" s="2"/>
      <c r="BL77" s="34"/>
      <c r="BM77" s="43"/>
      <c r="BN77" s="43"/>
      <c r="BO77" s="43"/>
      <c r="BP77" s="43"/>
      <c r="BQ77" s="43"/>
      <c r="BR77" s="43"/>
      <c r="BS77" s="43"/>
      <c r="BT77" s="43"/>
      <c r="BU77" s="43"/>
      <c r="BV77" s="43"/>
      <c r="BW77" s="43"/>
      <c r="BX77" s="43"/>
      <c r="BY77" s="43"/>
      <c r="BZ77" s="53"/>
    </row>
    <row r="78" spans="1:78" ht="13.5" customHeight="1">
      <c r="A78" s="2"/>
      <c r="B78" s="10"/>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4"/>
      <c r="BK78" s="2"/>
      <c r="BL78" s="34"/>
      <c r="BM78" s="43"/>
      <c r="BN78" s="43"/>
      <c r="BO78" s="43"/>
      <c r="BP78" s="43"/>
      <c r="BQ78" s="43"/>
      <c r="BR78" s="43"/>
      <c r="BS78" s="43"/>
      <c r="BT78" s="43"/>
      <c r="BU78" s="43"/>
      <c r="BV78" s="43"/>
      <c r="BW78" s="43"/>
      <c r="BX78" s="43"/>
      <c r="BY78" s="43"/>
      <c r="BZ78" s="53"/>
    </row>
    <row r="79" spans="1:78" ht="13.5" customHeight="1">
      <c r="A79" s="2"/>
      <c r="B79" s="10"/>
      <c r="C79" s="1"/>
      <c r="D79" s="1"/>
      <c r="E79" s="1"/>
      <c r="F79" s="1"/>
      <c r="G79" s="1"/>
      <c r="H79" s="1"/>
      <c r="I79" s="1"/>
      <c r="J79" s="1"/>
      <c r="K79" s="1"/>
      <c r="L79" s="1"/>
      <c r="M79" s="1"/>
      <c r="N79" s="1"/>
      <c r="O79" s="1"/>
      <c r="P79" s="1"/>
      <c r="Q79" s="1"/>
      <c r="R79" s="1"/>
      <c r="S79" s="1"/>
      <c r="T79" s="1"/>
      <c r="U79" s="19"/>
      <c r="V79" s="19"/>
      <c r="W79" s="1"/>
      <c r="X79" s="1"/>
      <c r="Y79" s="1"/>
      <c r="Z79" s="1"/>
      <c r="AA79" s="1"/>
      <c r="AB79" s="1"/>
      <c r="AC79" s="1"/>
      <c r="AD79" s="1"/>
      <c r="AE79" s="1"/>
      <c r="AF79" s="1"/>
      <c r="AG79" s="1"/>
      <c r="AH79" s="1"/>
      <c r="AI79" s="1"/>
      <c r="AJ79" s="1"/>
      <c r="AK79" s="1"/>
      <c r="AL79" s="1"/>
      <c r="AM79" s="1"/>
      <c r="AN79" s="1"/>
      <c r="AO79" s="19"/>
      <c r="AP79" s="19"/>
      <c r="AQ79" s="1"/>
      <c r="AR79" s="1"/>
      <c r="AS79" s="1"/>
      <c r="AT79" s="1"/>
      <c r="AU79" s="1"/>
      <c r="AV79" s="1"/>
      <c r="AW79" s="1"/>
      <c r="AX79" s="1"/>
      <c r="AY79" s="1"/>
      <c r="AZ79" s="1"/>
      <c r="BA79" s="1"/>
      <c r="BB79" s="1"/>
      <c r="BC79" s="1"/>
      <c r="BD79" s="1"/>
      <c r="BE79" s="1"/>
      <c r="BF79" s="1"/>
      <c r="BG79" s="1"/>
      <c r="BH79" s="1"/>
      <c r="BI79" s="2"/>
      <c r="BJ79" s="24"/>
      <c r="BK79" s="2"/>
      <c r="BL79" s="34"/>
      <c r="BM79" s="43"/>
      <c r="BN79" s="43"/>
      <c r="BO79" s="43"/>
      <c r="BP79" s="43"/>
      <c r="BQ79" s="43"/>
      <c r="BR79" s="43"/>
      <c r="BS79" s="43"/>
      <c r="BT79" s="43"/>
      <c r="BU79" s="43"/>
      <c r="BV79" s="43"/>
      <c r="BW79" s="43"/>
      <c r="BX79" s="43"/>
      <c r="BY79" s="43"/>
      <c r="BZ79" s="53"/>
    </row>
    <row r="80" spans="1:78" ht="13.5" customHeight="1">
      <c r="A80" s="2"/>
      <c r="B80" s="10"/>
      <c r="C80" s="1"/>
      <c r="D80" s="1"/>
      <c r="E80" s="1"/>
      <c r="F80" s="1"/>
      <c r="G80" s="1"/>
      <c r="H80" s="1"/>
      <c r="I80" s="1"/>
      <c r="J80" s="1"/>
      <c r="K80" s="1"/>
      <c r="L80" s="1"/>
      <c r="M80" s="1"/>
      <c r="N80" s="1"/>
      <c r="O80" s="1"/>
      <c r="P80" s="1"/>
      <c r="Q80" s="1"/>
      <c r="R80" s="1"/>
      <c r="S80" s="1"/>
      <c r="T80" s="1"/>
      <c r="U80" s="19"/>
      <c r="V80" s="19"/>
      <c r="W80" s="1"/>
      <c r="X80" s="1"/>
      <c r="Y80" s="1"/>
      <c r="Z80" s="1"/>
      <c r="AA80" s="1"/>
      <c r="AB80" s="1"/>
      <c r="AC80" s="1"/>
      <c r="AD80" s="1"/>
      <c r="AE80" s="1"/>
      <c r="AF80" s="1"/>
      <c r="AG80" s="1"/>
      <c r="AH80" s="1"/>
      <c r="AI80" s="1"/>
      <c r="AJ80" s="1"/>
      <c r="AK80" s="1"/>
      <c r="AL80" s="1"/>
      <c r="AM80" s="1"/>
      <c r="AN80" s="1"/>
      <c r="AO80" s="19"/>
      <c r="AP80" s="19"/>
      <c r="AQ80" s="1"/>
      <c r="AR80" s="1"/>
      <c r="AS80" s="1"/>
      <c r="AT80" s="1"/>
      <c r="AU80" s="1"/>
      <c r="AV80" s="1"/>
      <c r="AW80" s="1"/>
      <c r="AX80" s="1"/>
      <c r="AY80" s="1"/>
      <c r="AZ80" s="1"/>
      <c r="BA80" s="1"/>
      <c r="BB80" s="1"/>
      <c r="BC80" s="1"/>
      <c r="BD80" s="1"/>
      <c r="BE80" s="1"/>
      <c r="BF80" s="1"/>
      <c r="BG80" s="1"/>
      <c r="BH80" s="1"/>
      <c r="BI80" s="2"/>
      <c r="BJ80" s="24"/>
      <c r="BK80" s="2"/>
      <c r="BL80" s="34"/>
      <c r="BM80" s="43"/>
      <c r="BN80" s="43"/>
      <c r="BO80" s="43"/>
      <c r="BP80" s="43"/>
      <c r="BQ80" s="43"/>
      <c r="BR80" s="43"/>
      <c r="BS80" s="43"/>
      <c r="BT80" s="43"/>
      <c r="BU80" s="43"/>
      <c r="BV80" s="43"/>
      <c r="BW80" s="43"/>
      <c r="BX80" s="43"/>
      <c r="BY80" s="43"/>
      <c r="BZ80" s="53"/>
    </row>
    <row r="81" spans="1:78" ht="13.5" customHeight="1">
      <c r="A81" s="2"/>
      <c r="B81" s="10"/>
      <c r="C81" s="17"/>
      <c r="D81" s="17"/>
      <c r="E81" s="17"/>
      <c r="F81" s="17"/>
      <c r="G81" s="17"/>
      <c r="H81" s="17"/>
      <c r="I81" s="17"/>
      <c r="J81" s="17"/>
      <c r="K81" s="17"/>
      <c r="L81" s="17"/>
      <c r="M81" s="17"/>
      <c r="N81" s="17"/>
      <c r="O81" s="17"/>
      <c r="P81" s="17"/>
      <c r="Q81" s="17"/>
      <c r="R81" s="17"/>
      <c r="S81" s="17"/>
      <c r="T81" s="17"/>
      <c r="U81" s="2"/>
      <c r="V81" s="2"/>
      <c r="W81" s="17"/>
      <c r="X81" s="17"/>
      <c r="Y81" s="17"/>
      <c r="Z81" s="17"/>
      <c r="AA81" s="17"/>
      <c r="AB81" s="17"/>
      <c r="AC81" s="17"/>
      <c r="AD81" s="17"/>
      <c r="AE81" s="17"/>
      <c r="AF81" s="17"/>
      <c r="AG81" s="17"/>
      <c r="AH81" s="17"/>
      <c r="AI81" s="17"/>
      <c r="AJ81" s="17"/>
      <c r="AK81" s="17"/>
      <c r="AL81" s="17"/>
      <c r="AM81" s="17"/>
      <c r="AN81" s="17"/>
      <c r="AO81" s="2"/>
      <c r="AP81" s="2"/>
      <c r="AQ81" s="17"/>
      <c r="AR81" s="17"/>
      <c r="AS81" s="17"/>
      <c r="AT81" s="17"/>
      <c r="AU81" s="17"/>
      <c r="AV81" s="17"/>
      <c r="AW81" s="17"/>
      <c r="AX81" s="17"/>
      <c r="AY81" s="17"/>
      <c r="AZ81" s="17"/>
      <c r="BA81" s="17"/>
      <c r="BB81" s="17"/>
      <c r="BC81" s="17"/>
      <c r="BD81" s="17"/>
      <c r="BE81" s="17"/>
      <c r="BF81" s="17"/>
      <c r="BG81" s="17"/>
      <c r="BH81" s="17"/>
      <c r="BI81" s="2"/>
      <c r="BJ81" s="24"/>
      <c r="BK81" s="2"/>
      <c r="BL81" s="34"/>
      <c r="BM81" s="43"/>
      <c r="BN81" s="43"/>
      <c r="BO81" s="43"/>
      <c r="BP81" s="43"/>
      <c r="BQ81" s="43"/>
      <c r="BR81" s="43"/>
      <c r="BS81" s="43"/>
      <c r="BT81" s="43"/>
      <c r="BU81" s="43"/>
      <c r="BV81" s="43"/>
      <c r="BW81" s="43"/>
      <c r="BX81" s="43"/>
      <c r="BY81" s="43"/>
      <c r="BZ81" s="53"/>
    </row>
    <row r="82" spans="1:78" ht="13.5" customHeight="1">
      <c r="A82" s="2"/>
      <c r="B82" s="11"/>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25"/>
      <c r="BK82" s="2"/>
      <c r="BL82" s="35"/>
      <c r="BM82" s="42"/>
      <c r="BN82" s="42"/>
      <c r="BO82" s="42"/>
      <c r="BP82" s="42"/>
      <c r="BQ82" s="42"/>
      <c r="BR82" s="42"/>
      <c r="BS82" s="42"/>
      <c r="BT82" s="42"/>
      <c r="BU82" s="42"/>
      <c r="BV82" s="42"/>
      <c r="BW82" s="42"/>
      <c r="BX82" s="42"/>
      <c r="BY82" s="42"/>
      <c r="BZ82" s="54"/>
    </row>
    <row r="83" spans="1:78">
      <c r="C83" s="18" t="s">
        <v>46</v>
      </c>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row>
    <row r="84" spans="1:78" hidden="1">
      <c r="B84" s="12" t="s">
        <v>47</v>
      </c>
      <c r="C84" s="12"/>
      <c r="D84" s="12"/>
      <c r="E84" s="12" t="s">
        <v>49</v>
      </c>
      <c r="F84" s="12" t="s">
        <v>50</v>
      </c>
      <c r="G84" s="12" t="s">
        <v>51</v>
      </c>
      <c r="H84" s="12" t="s">
        <v>44</v>
      </c>
      <c r="I84" s="12" t="s">
        <v>8</v>
      </c>
      <c r="J84" s="12" t="s">
        <v>52</v>
      </c>
      <c r="K84" s="12" t="s">
        <v>53</v>
      </c>
      <c r="L84" s="12" t="s">
        <v>32</v>
      </c>
      <c r="M84" s="12" t="s">
        <v>35</v>
      </c>
      <c r="N84" s="12" t="s">
        <v>55</v>
      </c>
      <c r="O84" s="12" t="s">
        <v>58</v>
      </c>
    </row>
    <row r="85" spans="1:78" hidden="1">
      <c r="B85" s="12"/>
      <c r="C85" s="12"/>
      <c r="D85" s="12"/>
      <c r="E85" s="12" t="str">
        <f>データ!AI6</f>
        <v>【105.36】</v>
      </c>
      <c r="F85" s="12" t="str">
        <f>データ!AT6</f>
        <v>【3.12】</v>
      </c>
      <c r="G85" s="12" t="str">
        <f>データ!BE6</f>
        <v>【82.75】</v>
      </c>
      <c r="H85" s="12" t="str">
        <f>データ!BP6</f>
        <v>【602.56】</v>
      </c>
      <c r="I85" s="12" t="str">
        <f>データ!CA6</f>
        <v>【97.94】</v>
      </c>
      <c r="J85" s="12" t="str">
        <f>データ!CL6</f>
        <v>【140.98】</v>
      </c>
      <c r="K85" s="12" t="str">
        <f>データ!CW6</f>
        <v>【60.13】</v>
      </c>
      <c r="L85" s="12" t="str">
        <f>データ!DH6</f>
        <v>【96.00】</v>
      </c>
      <c r="M85" s="12" t="str">
        <f>データ!DS6</f>
        <v>【42.20】</v>
      </c>
      <c r="N85" s="12" t="str">
        <f>データ!ED6</f>
        <v>【9.46】</v>
      </c>
      <c r="O85" s="12" t="str">
        <f>データ!EO6</f>
        <v>【0.19】</v>
      </c>
    </row>
  </sheetData>
  <sheetProtection algorithmName="SHA-512" hashValue="azAj81AUljxgFcZmNZyPvzd0Y0eM0PZfZI+rtg2D+5RMSs+vKHi4jl74Mq/qnv9mLmmuj2BgEOKlfnzI05yu0g==" saltValue="MlLpQLAvCxW27zjzXL2ulA==" spinCount="100000" sheet="1" objects="1" scenarios="1" formatCells="0" formatColumns="0" formatRows="0"/>
  <mergeCells count="51">
    <mergeCell ref="B6:AC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D9:AJ9"/>
    <mergeCell ref="AL9:AS9"/>
    <mergeCell ref="AT9:BA9"/>
    <mergeCell ref="BB9:BI9"/>
    <mergeCell ref="BL9:BM9"/>
    <mergeCell ref="BN9:BY9"/>
    <mergeCell ref="B10:H10"/>
    <mergeCell ref="I10:O10"/>
    <mergeCell ref="P10:V10"/>
    <mergeCell ref="W10:AC10"/>
    <mergeCell ref="AD10:AJ10"/>
    <mergeCell ref="AL10:AS10"/>
    <mergeCell ref="AT10:BA10"/>
    <mergeCell ref="BB10:BI10"/>
    <mergeCell ref="BL10:BM10"/>
    <mergeCell ref="BN10:BY10"/>
    <mergeCell ref="C83:BJ83"/>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ER13"/>
  <sheetViews>
    <sheetView showGridLines="0" workbookViewId="0"/>
  </sheetViews>
  <sheetFormatPr defaultRowHeight="13.2"/>
  <cols>
    <col min="2" max="144" width="11.88671875" customWidth="1"/>
  </cols>
  <sheetData>
    <row r="1" spans="1:148">
      <c r="A1" t="s">
        <v>59</v>
      </c>
      <c r="Y1" s="74">
        <v>1</v>
      </c>
      <c r="Z1" s="74">
        <v>1</v>
      </c>
      <c r="AA1" s="74">
        <v>1</v>
      </c>
      <c r="AB1" s="74">
        <v>1</v>
      </c>
      <c r="AC1" s="74">
        <v>1</v>
      </c>
      <c r="AD1" s="74">
        <v>1</v>
      </c>
      <c r="AE1" s="74">
        <v>1</v>
      </c>
      <c r="AF1" s="74">
        <v>1</v>
      </c>
      <c r="AG1" s="74">
        <v>1</v>
      </c>
      <c r="AH1" s="74">
        <v>1</v>
      </c>
      <c r="AI1" s="74"/>
      <c r="AJ1" s="74">
        <v>1</v>
      </c>
      <c r="AK1" s="74">
        <v>1</v>
      </c>
      <c r="AL1" s="74">
        <v>1</v>
      </c>
      <c r="AM1" s="74">
        <v>1</v>
      </c>
      <c r="AN1" s="74">
        <v>1</v>
      </c>
      <c r="AO1" s="74">
        <v>1</v>
      </c>
      <c r="AP1" s="74">
        <v>1</v>
      </c>
      <c r="AQ1" s="74">
        <v>1</v>
      </c>
      <c r="AR1" s="74">
        <v>1</v>
      </c>
      <c r="AS1" s="74">
        <v>1</v>
      </c>
      <c r="AT1" s="74"/>
      <c r="AU1" s="74">
        <v>1</v>
      </c>
      <c r="AV1" s="74">
        <v>1</v>
      </c>
      <c r="AW1" s="74">
        <v>1</v>
      </c>
      <c r="AX1" s="74">
        <v>1</v>
      </c>
      <c r="AY1" s="74">
        <v>1</v>
      </c>
      <c r="AZ1" s="74">
        <v>1</v>
      </c>
      <c r="BA1" s="74">
        <v>1</v>
      </c>
      <c r="BB1" s="74">
        <v>1</v>
      </c>
      <c r="BC1" s="74">
        <v>1</v>
      </c>
      <c r="BD1" s="74">
        <v>1</v>
      </c>
      <c r="BE1" s="74"/>
      <c r="BF1" s="74">
        <v>1</v>
      </c>
      <c r="BG1" s="74">
        <v>1</v>
      </c>
      <c r="BH1" s="74">
        <v>1</v>
      </c>
      <c r="BI1" s="74">
        <v>1</v>
      </c>
      <c r="BJ1" s="74">
        <v>1</v>
      </c>
      <c r="BK1" s="74">
        <v>1</v>
      </c>
      <c r="BL1" s="74">
        <v>1</v>
      </c>
      <c r="BM1" s="74">
        <v>1</v>
      </c>
      <c r="BN1" s="74">
        <v>1</v>
      </c>
      <c r="BO1" s="74">
        <v>1</v>
      </c>
      <c r="BP1" s="74"/>
      <c r="BQ1" s="74">
        <v>1</v>
      </c>
      <c r="BR1" s="74">
        <v>1</v>
      </c>
      <c r="BS1" s="74">
        <v>1</v>
      </c>
      <c r="BT1" s="74">
        <v>1</v>
      </c>
      <c r="BU1" s="74">
        <v>1</v>
      </c>
      <c r="BV1" s="74">
        <v>1</v>
      </c>
      <c r="BW1" s="74">
        <v>1</v>
      </c>
      <c r="BX1" s="74">
        <v>1</v>
      </c>
      <c r="BY1" s="74">
        <v>1</v>
      </c>
      <c r="BZ1" s="74">
        <v>1</v>
      </c>
      <c r="CA1" s="74"/>
      <c r="CB1" s="74">
        <v>1</v>
      </c>
      <c r="CC1" s="74">
        <v>1</v>
      </c>
      <c r="CD1" s="74">
        <v>1</v>
      </c>
      <c r="CE1" s="74">
        <v>1</v>
      </c>
      <c r="CF1" s="74">
        <v>1</v>
      </c>
      <c r="CG1" s="74">
        <v>1</v>
      </c>
      <c r="CH1" s="74">
        <v>1</v>
      </c>
      <c r="CI1" s="74">
        <v>1</v>
      </c>
      <c r="CJ1" s="74">
        <v>1</v>
      </c>
      <c r="CK1" s="74">
        <v>1</v>
      </c>
      <c r="CL1" s="74"/>
      <c r="CM1" s="74">
        <v>1</v>
      </c>
      <c r="CN1" s="74">
        <v>1</v>
      </c>
      <c r="CO1" s="74">
        <v>1</v>
      </c>
      <c r="CP1" s="74">
        <v>1</v>
      </c>
      <c r="CQ1" s="74">
        <v>1</v>
      </c>
      <c r="CR1" s="74">
        <v>1</v>
      </c>
      <c r="CS1" s="74">
        <v>1</v>
      </c>
      <c r="CT1" s="74">
        <v>1</v>
      </c>
      <c r="CU1" s="74">
        <v>1</v>
      </c>
      <c r="CV1" s="74">
        <v>1</v>
      </c>
      <c r="CW1" s="74"/>
      <c r="CX1" s="74">
        <v>1</v>
      </c>
      <c r="CY1" s="74">
        <v>1</v>
      </c>
      <c r="CZ1" s="74">
        <v>1</v>
      </c>
      <c r="DA1" s="74">
        <v>1</v>
      </c>
      <c r="DB1" s="74">
        <v>1</v>
      </c>
      <c r="DC1" s="74">
        <v>1</v>
      </c>
      <c r="DD1" s="74">
        <v>1</v>
      </c>
      <c r="DE1" s="74">
        <v>1</v>
      </c>
      <c r="DF1" s="74">
        <v>1</v>
      </c>
      <c r="DG1" s="74">
        <v>1</v>
      </c>
      <c r="DH1" s="74"/>
      <c r="DI1" s="74">
        <v>1</v>
      </c>
      <c r="DJ1" s="74">
        <v>1</v>
      </c>
      <c r="DK1" s="74">
        <v>1</v>
      </c>
      <c r="DL1" s="74">
        <v>1</v>
      </c>
      <c r="DM1" s="74">
        <v>1</v>
      </c>
      <c r="DN1" s="74">
        <v>1</v>
      </c>
      <c r="DO1" s="74">
        <v>1</v>
      </c>
      <c r="DP1" s="74">
        <v>1</v>
      </c>
      <c r="DQ1" s="74">
        <v>1</v>
      </c>
      <c r="DR1" s="74">
        <v>1</v>
      </c>
      <c r="DS1" s="74"/>
      <c r="DT1" s="74">
        <v>1</v>
      </c>
      <c r="DU1" s="74">
        <v>1</v>
      </c>
      <c r="DV1" s="74">
        <v>1</v>
      </c>
      <c r="DW1" s="74">
        <v>1</v>
      </c>
      <c r="DX1" s="74">
        <v>1</v>
      </c>
      <c r="DY1" s="74">
        <v>1</v>
      </c>
      <c r="DZ1" s="74">
        <v>1</v>
      </c>
      <c r="EA1" s="74">
        <v>1</v>
      </c>
      <c r="EB1" s="74">
        <v>1</v>
      </c>
      <c r="EC1" s="74">
        <v>1</v>
      </c>
      <c r="ED1" s="74"/>
      <c r="EE1" s="74">
        <v>1</v>
      </c>
      <c r="EF1" s="74">
        <v>1</v>
      </c>
      <c r="EG1" s="74">
        <v>1</v>
      </c>
      <c r="EH1" s="74">
        <v>1</v>
      </c>
      <c r="EI1" s="74">
        <v>1</v>
      </c>
      <c r="EJ1" s="74">
        <v>1</v>
      </c>
      <c r="EK1" s="74">
        <v>1</v>
      </c>
      <c r="EL1" s="74">
        <v>1</v>
      </c>
      <c r="EM1" s="74">
        <v>1</v>
      </c>
      <c r="EN1" s="74">
        <v>1</v>
      </c>
      <c r="EO1" s="74"/>
    </row>
    <row r="2" spans="1:148">
      <c r="A2" s="56" t="s">
        <v>60</v>
      </c>
      <c r="B2" s="56">
        <f t="shared" ref="B2:EO2" si="0">COLUMN()-1</f>
        <v>1</v>
      </c>
      <c r="C2" s="56">
        <f t="shared" si="0"/>
        <v>2</v>
      </c>
      <c r="D2" s="56">
        <f t="shared" si="0"/>
        <v>3</v>
      </c>
      <c r="E2" s="56">
        <f t="shared" si="0"/>
        <v>4</v>
      </c>
      <c r="F2" s="56">
        <f t="shared" si="0"/>
        <v>5</v>
      </c>
      <c r="G2" s="56">
        <f t="shared" si="0"/>
        <v>6</v>
      </c>
      <c r="H2" s="56">
        <f t="shared" si="0"/>
        <v>7</v>
      </c>
      <c r="I2" s="56">
        <f t="shared" si="0"/>
        <v>8</v>
      </c>
      <c r="J2" s="56">
        <f t="shared" si="0"/>
        <v>9</v>
      </c>
      <c r="K2" s="56">
        <f t="shared" si="0"/>
        <v>10</v>
      </c>
      <c r="L2" s="56">
        <f t="shared" si="0"/>
        <v>11</v>
      </c>
      <c r="M2" s="56">
        <f t="shared" si="0"/>
        <v>12</v>
      </c>
      <c r="N2" s="56">
        <f t="shared" si="0"/>
        <v>13</v>
      </c>
      <c r="O2" s="56">
        <f t="shared" si="0"/>
        <v>14</v>
      </c>
      <c r="P2" s="56">
        <f t="shared" si="0"/>
        <v>15</v>
      </c>
      <c r="Q2" s="56">
        <f t="shared" si="0"/>
        <v>16</v>
      </c>
      <c r="R2" s="56">
        <f t="shared" si="0"/>
        <v>17</v>
      </c>
      <c r="S2" s="56">
        <f t="shared" si="0"/>
        <v>18</v>
      </c>
      <c r="T2" s="56">
        <f t="shared" si="0"/>
        <v>19</v>
      </c>
      <c r="U2" s="56">
        <f t="shared" si="0"/>
        <v>20</v>
      </c>
      <c r="V2" s="56">
        <f t="shared" si="0"/>
        <v>21</v>
      </c>
      <c r="W2" s="56">
        <f t="shared" si="0"/>
        <v>22</v>
      </c>
      <c r="X2" s="56">
        <f t="shared" si="0"/>
        <v>23</v>
      </c>
      <c r="Y2" s="56">
        <f t="shared" si="0"/>
        <v>24</v>
      </c>
      <c r="Z2" s="56">
        <f t="shared" si="0"/>
        <v>25</v>
      </c>
      <c r="AA2" s="56">
        <f t="shared" si="0"/>
        <v>26</v>
      </c>
      <c r="AB2" s="56">
        <f t="shared" si="0"/>
        <v>27</v>
      </c>
      <c r="AC2" s="56">
        <f t="shared" si="0"/>
        <v>28</v>
      </c>
      <c r="AD2" s="56">
        <f t="shared" si="0"/>
        <v>29</v>
      </c>
      <c r="AE2" s="56">
        <f t="shared" si="0"/>
        <v>30</v>
      </c>
      <c r="AF2" s="56">
        <f t="shared" si="0"/>
        <v>31</v>
      </c>
      <c r="AG2" s="56">
        <f t="shared" si="0"/>
        <v>32</v>
      </c>
      <c r="AH2" s="56">
        <f t="shared" si="0"/>
        <v>33</v>
      </c>
      <c r="AI2" s="56">
        <f t="shared" si="0"/>
        <v>34</v>
      </c>
      <c r="AJ2" s="56">
        <f t="shared" si="0"/>
        <v>35</v>
      </c>
      <c r="AK2" s="56">
        <f t="shared" si="0"/>
        <v>36</v>
      </c>
      <c r="AL2" s="56">
        <f t="shared" si="0"/>
        <v>37</v>
      </c>
      <c r="AM2" s="56">
        <f t="shared" si="0"/>
        <v>38</v>
      </c>
      <c r="AN2" s="56">
        <f t="shared" si="0"/>
        <v>39</v>
      </c>
      <c r="AO2" s="56">
        <f t="shared" si="0"/>
        <v>40</v>
      </c>
      <c r="AP2" s="56">
        <f t="shared" si="0"/>
        <v>41</v>
      </c>
      <c r="AQ2" s="56">
        <f t="shared" si="0"/>
        <v>42</v>
      </c>
      <c r="AR2" s="56">
        <f t="shared" si="0"/>
        <v>43</v>
      </c>
      <c r="AS2" s="56">
        <f t="shared" si="0"/>
        <v>44</v>
      </c>
      <c r="AT2" s="56">
        <f t="shared" si="0"/>
        <v>45</v>
      </c>
      <c r="AU2" s="56">
        <f t="shared" si="0"/>
        <v>46</v>
      </c>
      <c r="AV2" s="56">
        <f t="shared" si="0"/>
        <v>47</v>
      </c>
      <c r="AW2" s="56">
        <f t="shared" si="0"/>
        <v>48</v>
      </c>
      <c r="AX2" s="56">
        <f t="shared" si="0"/>
        <v>49</v>
      </c>
      <c r="AY2" s="56">
        <f t="shared" si="0"/>
        <v>50</v>
      </c>
      <c r="AZ2" s="56">
        <f t="shared" si="0"/>
        <v>51</v>
      </c>
      <c r="BA2" s="56">
        <f t="shared" si="0"/>
        <v>52</v>
      </c>
      <c r="BB2" s="56">
        <f t="shared" si="0"/>
        <v>53</v>
      </c>
      <c r="BC2" s="56">
        <f t="shared" si="0"/>
        <v>54</v>
      </c>
      <c r="BD2" s="56">
        <f t="shared" si="0"/>
        <v>55</v>
      </c>
      <c r="BE2" s="56">
        <f t="shared" si="0"/>
        <v>56</v>
      </c>
      <c r="BF2" s="56">
        <f t="shared" si="0"/>
        <v>57</v>
      </c>
      <c r="BG2" s="56">
        <f t="shared" si="0"/>
        <v>58</v>
      </c>
      <c r="BH2" s="56">
        <f t="shared" si="0"/>
        <v>59</v>
      </c>
      <c r="BI2" s="56">
        <f t="shared" si="0"/>
        <v>60</v>
      </c>
      <c r="BJ2" s="56">
        <f t="shared" si="0"/>
        <v>61</v>
      </c>
      <c r="BK2" s="56">
        <f t="shared" si="0"/>
        <v>62</v>
      </c>
      <c r="BL2" s="56">
        <f t="shared" si="0"/>
        <v>63</v>
      </c>
      <c r="BM2" s="56">
        <f t="shared" si="0"/>
        <v>64</v>
      </c>
      <c r="BN2" s="56">
        <f t="shared" si="0"/>
        <v>65</v>
      </c>
      <c r="BO2" s="56">
        <f t="shared" si="0"/>
        <v>66</v>
      </c>
      <c r="BP2" s="56">
        <f t="shared" si="0"/>
        <v>67</v>
      </c>
      <c r="BQ2" s="56">
        <f t="shared" si="0"/>
        <v>68</v>
      </c>
      <c r="BR2" s="56">
        <f t="shared" si="0"/>
        <v>69</v>
      </c>
      <c r="BS2" s="56">
        <f t="shared" si="0"/>
        <v>70</v>
      </c>
      <c r="BT2" s="56">
        <f t="shared" si="0"/>
        <v>71</v>
      </c>
      <c r="BU2" s="56">
        <f t="shared" si="0"/>
        <v>72</v>
      </c>
      <c r="BV2" s="56">
        <f t="shared" si="0"/>
        <v>73</v>
      </c>
      <c r="BW2" s="56">
        <f t="shared" si="0"/>
        <v>74</v>
      </c>
      <c r="BX2" s="56">
        <f t="shared" si="0"/>
        <v>75</v>
      </c>
      <c r="BY2" s="56">
        <f t="shared" si="0"/>
        <v>76</v>
      </c>
      <c r="BZ2" s="56">
        <f t="shared" si="0"/>
        <v>77</v>
      </c>
      <c r="CA2" s="56">
        <f t="shared" si="0"/>
        <v>78</v>
      </c>
      <c r="CB2" s="56">
        <f t="shared" si="0"/>
        <v>79</v>
      </c>
      <c r="CC2" s="56">
        <f t="shared" si="0"/>
        <v>80</v>
      </c>
      <c r="CD2" s="56">
        <f t="shared" si="0"/>
        <v>81</v>
      </c>
      <c r="CE2" s="56">
        <f t="shared" si="0"/>
        <v>82</v>
      </c>
      <c r="CF2" s="56">
        <f t="shared" si="0"/>
        <v>83</v>
      </c>
      <c r="CG2" s="56">
        <f t="shared" si="0"/>
        <v>84</v>
      </c>
      <c r="CH2" s="56">
        <f t="shared" si="0"/>
        <v>85</v>
      </c>
      <c r="CI2" s="56">
        <f t="shared" si="0"/>
        <v>86</v>
      </c>
      <c r="CJ2" s="56">
        <f t="shared" si="0"/>
        <v>87</v>
      </c>
      <c r="CK2" s="56">
        <f t="shared" si="0"/>
        <v>88</v>
      </c>
      <c r="CL2" s="56">
        <f t="shared" si="0"/>
        <v>89</v>
      </c>
      <c r="CM2" s="56">
        <f t="shared" si="0"/>
        <v>90</v>
      </c>
      <c r="CN2" s="56">
        <f t="shared" si="0"/>
        <v>91</v>
      </c>
      <c r="CO2" s="56">
        <f t="shared" si="0"/>
        <v>92</v>
      </c>
      <c r="CP2" s="56">
        <f t="shared" si="0"/>
        <v>93</v>
      </c>
      <c r="CQ2" s="56">
        <f t="shared" si="0"/>
        <v>94</v>
      </c>
      <c r="CR2" s="56">
        <f t="shared" si="0"/>
        <v>95</v>
      </c>
      <c r="CS2" s="56">
        <f t="shared" si="0"/>
        <v>96</v>
      </c>
      <c r="CT2" s="56">
        <f t="shared" si="0"/>
        <v>97</v>
      </c>
      <c r="CU2" s="56">
        <f t="shared" si="0"/>
        <v>98</v>
      </c>
      <c r="CV2" s="56">
        <f t="shared" si="0"/>
        <v>99</v>
      </c>
      <c r="CW2" s="56">
        <f t="shared" si="0"/>
        <v>100</v>
      </c>
      <c r="CX2" s="56">
        <f t="shared" si="0"/>
        <v>101</v>
      </c>
      <c r="CY2" s="56">
        <f t="shared" si="0"/>
        <v>102</v>
      </c>
      <c r="CZ2" s="56">
        <f t="shared" si="0"/>
        <v>103</v>
      </c>
      <c r="DA2" s="56">
        <f t="shared" si="0"/>
        <v>104</v>
      </c>
      <c r="DB2" s="56">
        <f t="shared" si="0"/>
        <v>105</v>
      </c>
      <c r="DC2" s="56">
        <f t="shared" si="0"/>
        <v>106</v>
      </c>
      <c r="DD2" s="56">
        <f t="shared" si="0"/>
        <v>107</v>
      </c>
      <c r="DE2" s="56">
        <f t="shared" si="0"/>
        <v>108</v>
      </c>
      <c r="DF2" s="56">
        <f t="shared" si="0"/>
        <v>109</v>
      </c>
      <c r="DG2" s="56">
        <f t="shared" si="0"/>
        <v>110</v>
      </c>
      <c r="DH2" s="56">
        <f t="shared" si="0"/>
        <v>111</v>
      </c>
      <c r="DI2" s="56">
        <f t="shared" si="0"/>
        <v>112</v>
      </c>
      <c r="DJ2" s="56">
        <f t="shared" si="0"/>
        <v>113</v>
      </c>
      <c r="DK2" s="56">
        <f t="shared" si="0"/>
        <v>114</v>
      </c>
      <c r="DL2" s="56">
        <f t="shared" si="0"/>
        <v>115</v>
      </c>
      <c r="DM2" s="56">
        <f t="shared" si="0"/>
        <v>116</v>
      </c>
      <c r="DN2" s="56">
        <f t="shared" si="0"/>
        <v>117</v>
      </c>
      <c r="DO2" s="56">
        <f t="shared" si="0"/>
        <v>118</v>
      </c>
      <c r="DP2" s="56">
        <f t="shared" si="0"/>
        <v>119</v>
      </c>
      <c r="DQ2" s="56">
        <f t="shared" si="0"/>
        <v>120</v>
      </c>
      <c r="DR2" s="56">
        <f t="shared" si="0"/>
        <v>121</v>
      </c>
      <c r="DS2" s="56">
        <f t="shared" si="0"/>
        <v>122</v>
      </c>
      <c r="DT2" s="56">
        <f t="shared" si="0"/>
        <v>123</v>
      </c>
      <c r="DU2" s="56">
        <f t="shared" si="0"/>
        <v>124</v>
      </c>
      <c r="DV2" s="56">
        <f t="shared" si="0"/>
        <v>125</v>
      </c>
      <c r="DW2" s="56">
        <f t="shared" si="0"/>
        <v>126</v>
      </c>
      <c r="DX2" s="56">
        <f t="shared" si="0"/>
        <v>127</v>
      </c>
      <c r="DY2" s="56">
        <f t="shared" si="0"/>
        <v>128</v>
      </c>
      <c r="DZ2" s="56">
        <f t="shared" si="0"/>
        <v>129</v>
      </c>
      <c r="EA2" s="56">
        <f t="shared" si="0"/>
        <v>130</v>
      </c>
      <c r="EB2" s="56">
        <f t="shared" si="0"/>
        <v>131</v>
      </c>
      <c r="EC2" s="56">
        <f t="shared" si="0"/>
        <v>132</v>
      </c>
      <c r="ED2" s="56">
        <f t="shared" si="0"/>
        <v>133</v>
      </c>
      <c r="EE2" s="56">
        <f t="shared" si="0"/>
        <v>134</v>
      </c>
      <c r="EF2" s="56">
        <f t="shared" si="0"/>
        <v>135</v>
      </c>
      <c r="EG2" s="56">
        <f t="shared" si="0"/>
        <v>136</v>
      </c>
      <c r="EH2" s="56">
        <f t="shared" si="0"/>
        <v>137</v>
      </c>
      <c r="EI2" s="56">
        <f t="shared" si="0"/>
        <v>138</v>
      </c>
      <c r="EJ2" s="56">
        <f t="shared" si="0"/>
        <v>139</v>
      </c>
      <c r="EK2" s="56">
        <f t="shared" si="0"/>
        <v>140</v>
      </c>
      <c r="EL2" s="56">
        <f t="shared" si="0"/>
        <v>141</v>
      </c>
      <c r="EM2" s="56">
        <f t="shared" si="0"/>
        <v>142</v>
      </c>
      <c r="EN2" s="56">
        <f t="shared" si="0"/>
        <v>143</v>
      </c>
      <c r="EO2" s="56">
        <f t="shared" si="0"/>
        <v>144</v>
      </c>
    </row>
    <row r="3" spans="1:148">
      <c r="A3" s="56" t="s">
        <v>19</v>
      </c>
      <c r="B3" s="58" t="s">
        <v>31</v>
      </c>
      <c r="C3" s="58" t="s">
        <v>62</v>
      </c>
      <c r="D3" s="58" t="s">
        <v>40</v>
      </c>
      <c r="E3" s="58" t="s">
        <v>4</v>
      </c>
      <c r="F3" s="58" t="s">
        <v>3</v>
      </c>
      <c r="G3" s="58" t="s">
        <v>24</v>
      </c>
      <c r="H3" s="64" t="s">
        <v>63</v>
      </c>
      <c r="I3" s="67"/>
      <c r="J3" s="67"/>
      <c r="K3" s="67"/>
      <c r="L3" s="67"/>
      <c r="M3" s="67"/>
      <c r="N3" s="67"/>
      <c r="O3" s="67"/>
      <c r="P3" s="67"/>
      <c r="Q3" s="67"/>
      <c r="R3" s="67"/>
      <c r="S3" s="67"/>
      <c r="T3" s="67"/>
      <c r="U3" s="67"/>
      <c r="V3" s="67"/>
      <c r="W3" s="67"/>
      <c r="X3" s="72"/>
      <c r="Y3" s="75" t="s">
        <v>57</v>
      </c>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t="s">
        <v>10</v>
      </c>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row>
    <row r="4" spans="1:148">
      <c r="A4" s="56" t="s">
        <v>65</v>
      </c>
      <c r="B4" s="59"/>
      <c r="C4" s="59"/>
      <c r="D4" s="59"/>
      <c r="E4" s="59"/>
      <c r="F4" s="59"/>
      <c r="G4" s="59"/>
      <c r="H4" s="65"/>
      <c r="I4" s="68"/>
      <c r="J4" s="68"/>
      <c r="K4" s="68"/>
      <c r="L4" s="68"/>
      <c r="M4" s="68"/>
      <c r="N4" s="68"/>
      <c r="O4" s="68"/>
      <c r="P4" s="68"/>
      <c r="Q4" s="68"/>
      <c r="R4" s="68"/>
      <c r="S4" s="68"/>
      <c r="T4" s="68"/>
      <c r="U4" s="68"/>
      <c r="V4" s="68"/>
      <c r="W4" s="68"/>
      <c r="X4" s="73"/>
      <c r="Y4" s="76" t="s">
        <v>54</v>
      </c>
      <c r="Z4" s="76"/>
      <c r="AA4" s="76"/>
      <c r="AB4" s="76"/>
      <c r="AC4" s="76"/>
      <c r="AD4" s="76"/>
      <c r="AE4" s="76"/>
      <c r="AF4" s="76"/>
      <c r="AG4" s="76"/>
      <c r="AH4" s="76"/>
      <c r="AI4" s="76"/>
      <c r="AJ4" s="76" t="s">
        <v>48</v>
      </c>
      <c r="AK4" s="76"/>
      <c r="AL4" s="76"/>
      <c r="AM4" s="76"/>
      <c r="AN4" s="76"/>
      <c r="AO4" s="76"/>
      <c r="AP4" s="76"/>
      <c r="AQ4" s="76"/>
      <c r="AR4" s="76"/>
      <c r="AS4" s="76"/>
      <c r="AT4" s="76"/>
      <c r="AU4" s="76" t="s">
        <v>27</v>
      </c>
      <c r="AV4" s="76"/>
      <c r="AW4" s="76"/>
      <c r="AX4" s="76"/>
      <c r="AY4" s="76"/>
      <c r="AZ4" s="76"/>
      <c r="BA4" s="76"/>
      <c r="BB4" s="76"/>
      <c r="BC4" s="76"/>
      <c r="BD4" s="76"/>
      <c r="BE4" s="76"/>
      <c r="BF4" s="76" t="s">
        <v>67</v>
      </c>
      <c r="BG4" s="76"/>
      <c r="BH4" s="76"/>
      <c r="BI4" s="76"/>
      <c r="BJ4" s="76"/>
      <c r="BK4" s="76"/>
      <c r="BL4" s="76"/>
      <c r="BM4" s="76"/>
      <c r="BN4" s="76"/>
      <c r="BO4" s="76"/>
      <c r="BP4" s="76"/>
      <c r="BQ4" s="76" t="s">
        <v>14</v>
      </c>
      <c r="BR4" s="76"/>
      <c r="BS4" s="76"/>
      <c r="BT4" s="76"/>
      <c r="BU4" s="76"/>
      <c r="BV4" s="76"/>
      <c r="BW4" s="76"/>
      <c r="BX4" s="76"/>
      <c r="BY4" s="76"/>
      <c r="BZ4" s="76"/>
      <c r="CA4" s="76"/>
      <c r="CB4" s="76" t="s">
        <v>66</v>
      </c>
      <c r="CC4" s="76"/>
      <c r="CD4" s="76"/>
      <c r="CE4" s="76"/>
      <c r="CF4" s="76"/>
      <c r="CG4" s="76"/>
      <c r="CH4" s="76"/>
      <c r="CI4" s="76"/>
      <c r="CJ4" s="76"/>
      <c r="CK4" s="76"/>
      <c r="CL4" s="76"/>
      <c r="CM4" s="76" t="s">
        <v>1</v>
      </c>
      <c r="CN4" s="76"/>
      <c r="CO4" s="76"/>
      <c r="CP4" s="76"/>
      <c r="CQ4" s="76"/>
      <c r="CR4" s="76"/>
      <c r="CS4" s="76"/>
      <c r="CT4" s="76"/>
      <c r="CU4" s="76"/>
      <c r="CV4" s="76"/>
      <c r="CW4" s="76"/>
      <c r="CX4" s="76" t="s">
        <v>68</v>
      </c>
      <c r="CY4" s="76"/>
      <c r="CZ4" s="76"/>
      <c r="DA4" s="76"/>
      <c r="DB4" s="76"/>
      <c r="DC4" s="76"/>
      <c r="DD4" s="76"/>
      <c r="DE4" s="76"/>
      <c r="DF4" s="76"/>
      <c r="DG4" s="76"/>
      <c r="DH4" s="76"/>
      <c r="DI4" s="76" t="s">
        <v>69</v>
      </c>
      <c r="DJ4" s="76"/>
      <c r="DK4" s="76"/>
      <c r="DL4" s="76"/>
      <c r="DM4" s="76"/>
      <c r="DN4" s="76"/>
      <c r="DO4" s="76"/>
      <c r="DP4" s="76"/>
      <c r="DQ4" s="76"/>
      <c r="DR4" s="76"/>
      <c r="DS4" s="76"/>
      <c r="DT4" s="76" t="s">
        <v>70</v>
      </c>
      <c r="DU4" s="76"/>
      <c r="DV4" s="76"/>
      <c r="DW4" s="76"/>
      <c r="DX4" s="76"/>
      <c r="DY4" s="76"/>
      <c r="DZ4" s="76"/>
      <c r="EA4" s="76"/>
      <c r="EB4" s="76"/>
      <c r="EC4" s="76"/>
      <c r="ED4" s="76"/>
      <c r="EE4" s="76" t="s">
        <v>71</v>
      </c>
      <c r="EF4" s="76"/>
      <c r="EG4" s="76"/>
      <c r="EH4" s="76"/>
      <c r="EI4" s="76"/>
      <c r="EJ4" s="76"/>
      <c r="EK4" s="76"/>
      <c r="EL4" s="76"/>
      <c r="EM4" s="76"/>
      <c r="EN4" s="76"/>
      <c r="EO4" s="76"/>
    </row>
    <row r="5" spans="1:148">
      <c r="A5" s="56" t="s">
        <v>72</v>
      </c>
      <c r="B5" s="60"/>
      <c r="C5" s="60"/>
      <c r="D5" s="60"/>
      <c r="E5" s="60"/>
      <c r="F5" s="60"/>
      <c r="G5" s="60"/>
      <c r="H5" s="66" t="s">
        <v>61</v>
      </c>
      <c r="I5" s="66" t="s">
        <v>73</v>
      </c>
      <c r="J5" s="66" t="s">
        <v>74</v>
      </c>
      <c r="K5" s="66" t="s">
        <v>75</v>
      </c>
      <c r="L5" s="66" t="s">
        <v>76</v>
      </c>
      <c r="M5" s="66" t="s">
        <v>5</v>
      </c>
      <c r="N5" s="66" t="s">
        <v>77</v>
      </c>
      <c r="O5" s="66" t="s">
        <v>78</v>
      </c>
      <c r="P5" s="66" t="s">
        <v>79</v>
      </c>
      <c r="Q5" s="66" t="s">
        <v>80</v>
      </c>
      <c r="R5" s="66" t="s">
        <v>81</v>
      </c>
      <c r="S5" s="66" t="s">
        <v>82</v>
      </c>
      <c r="T5" s="66" t="s">
        <v>83</v>
      </c>
      <c r="U5" s="66" t="s">
        <v>0</v>
      </c>
      <c r="V5" s="66" t="s">
        <v>84</v>
      </c>
      <c r="W5" s="66" t="s">
        <v>85</v>
      </c>
      <c r="X5" s="66" t="s">
        <v>86</v>
      </c>
      <c r="Y5" s="66" t="s">
        <v>87</v>
      </c>
      <c r="Z5" s="66" t="s">
        <v>88</v>
      </c>
      <c r="AA5" s="66" t="s">
        <v>89</v>
      </c>
      <c r="AB5" s="66" t="s">
        <v>90</v>
      </c>
      <c r="AC5" s="66" t="s">
        <v>91</v>
      </c>
      <c r="AD5" s="66" t="s">
        <v>93</v>
      </c>
      <c r="AE5" s="66" t="s">
        <v>94</v>
      </c>
      <c r="AF5" s="66" t="s">
        <v>95</v>
      </c>
      <c r="AG5" s="66" t="s">
        <v>96</v>
      </c>
      <c r="AH5" s="66" t="s">
        <v>97</v>
      </c>
      <c r="AI5" s="66" t="s">
        <v>47</v>
      </c>
      <c r="AJ5" s="66" t="s">
        <v>87</v>
      </c>
      <c r="AK5" s="66" t="s">
        <v>88</v>
      </c>
      <c r="AL5" s="66" t="s">
        <v>89</v>
      </c>
      <c r="AM5" s="66" t="s">
        <v>90</v>
      </c>
      <c r="AN5" s="66" t="s">
        <v>91</v>
      </c>
      <c r="AO5" s="66" t="s">
        <v>93</v>
      </c>
      <c r="AP5" s="66" t="s">
        <v>94</v>
      </c>
      <c r="AQ5" s="66" t="s">
        <v>95</v>
      </c>
      <c r="AR5" s="66" t="s">
        <v>96</v>
      </c>
      <c r="AS5" s="66" t="s">
        <v>97</v>
      </c>
      <c r="AT5" s="66" t="s">
        <v>92</v>
      </c>
      <c r="AU5" s="66" t="s">
        <v>87</v>
      </c>
      <c r="AV5" s="66" t="s">
        <v>88</v>
      </c>
      <c r="AW5" s="66" t="s">
        <v>89</v>
      </c>
      <c r="AX5" s="66" t="s">
        <v>90</v>
      </c>
      <c r="AY5" s="66" t="s">
        <v>91</v>
      </c>
      <c r="AZ5" s="66" t="s">
        <v>93</v>
      </c>
      <c r="BA5" s="66" t="s">
        <v>94</v>
      </c>
      <c r="BB5" s="66" t="s">
        <v>95</v>
      </c>
      <c r="BC5" s="66" t="s">
        <v>96</v>
      </c>
      <c r="BD5" s="66" t="s">
        <v>97</v>
      </c>
      <c r="BE5" s="66" t="s">
        <v>92</v>
      </c>
      <c r="BF5" s="66" t="s">
        <v>87</v>
      </c>
      <c r="BG5" s="66" t="s">
        <v>88</v>
      </c>
      <c r="BH5" s="66" t="s">
        <v>89</v>
      </c>
      <c r="BI5" s="66" t="s">
        <v>90</v>
      </c>
      <c r="BJ5" s="66" t="s">
        <v>91</v>
      </c>
      <c r="BK5" s="66" t="s">
        <v>93</v>
      </c>
      <c r="BL5" s="66" t="s">
        <v>94</v>
      </c>
      <c r="BM5" s="66" t="s">
        <v>95</v>
      </c>
      <c r="BN5" s="66" t="s">
        <v>96</v>
      </c>
      <c r="BO5" s="66" t="s">
        <v>97</v>
      </c>
      <c r="BP5" s="66" t="s">
        <v>92</v>
      </c>
      <c r="BQ5" s="66" t="s">
        <v>87</v>
      </c>
      <c r="BR5" s="66" t="s">
        <v>88</v>
      </c>
      <c r="BS5" s="66" t="s">
        <v>89</v>
      </c>
      <c r="BT5" s="66" t="s">
        <v>90</v>
      </c>
      <c r="BU5" s="66" t="s">
        <v>91</v>
      </c>
      <c r="BV5" s="66" t="s">
        <v>93</v>
      </c>
      <c r="BW5" s="66" t="s">
        <v>94</v>
      </c>
      <c r="BX5" s="66" t="s">
        <v>95</v>
      </c>
      <c r="BY5" s="66" t="s">
        <v>96</v>
      </c>
      <c r="BZ5" s="66" t="s">
        <v>97</v>
      </c>
      <c r="CA5" s="66" t="s">
        <v>92</v>
      </c>
      <c r="CB5" s="66" t="s">
        <v>87</v>
      </c>
      <c r="CC5" s="66" t="s">
        <v>88</v>
      </c>
      <c r="CD5" s="66" t="s">
        <v>89</v>
      </c>
      <c r="CE5" s="66" t="s">
        <v>90</v>
      </c>
      <c r="CF5" s="66" t="s">
        <v>91</v>
      </c>
      <c r="CG5" s="66" t="s">
        <v>93</v>
      </c>
      <c r="CH5" s="66" t="s">
        <v>94</v>
      </c>
      <c r="CI5" s="66" t="s">
        <v>95</v>
      </c>
      <c r="CJ5" s="66" t="s">
        <v>96</v>
      </c>
      <c r="CK5" s="66" t="s">
        <v>97</v>
      </c>
      <c r="CL5" s="66" t="s">
        <v>92</v>
      </c>
      <c r="CM5" s="66" t="s">
        <v>87</v>
      </c>
      <c r="CN5" s="66" t="s">
        <v>88</v>
      </c>
      <c r="CO5" s="66" t="s">
        <v>89</v>
      </c>
      <c r="CP5" s="66" t="s">
        <v>90</v>
      </c>
      <c r="CQ5" s="66" t="s">
        <v>91</v>
      </c>
      <c r="CR5" s="66" t="s">
        <v>93</v>
      </c>
      <c r="CS5" s="66" t="s">
        <v>94</v>
      </c>
      <c r="CT5" s="66" t="s">
        <v>95</v>
      </c>
      <c r="CU5" s="66" t="s">
        <v>96</v>
      </c>
      <c r="CV5" s="66" t="s">
        <v>97</v>
      </c>
      <c r="CW5" s="66" t="s">
        <v>92</v>
      </c>
      <c r="CX5" s="66" t="s">
        <v>87</v>
      </c>
      <c r="CY5" s="66" t="s">
        <v>88</v>
      </c>
      <c r="CZ5" s="66" t="s">
        <v>89</v>
      </c>
      <c r="DA5" s="66" t="s">
        <v>90</v>
      </c>
      <c r="DB5" s="66" t="s">
        <v>91</v>
      </c>
      <c r="DC5" s="66" t="s">
        <v>93</v>
      </c>
      <c r="DD5" s="66" t="s">
        <v>94</v>
      </c>
      <c r="DE5" s="66" t="s">
        <v>95</v>
      </c>
      <c r="DF5" s="66" t="s">
        <v>96</v>
      </c>
      <c r="DG5" s="66" t="s">
        <v>97</v>
      </c>
      <c r="DH5" s="66" t="s">
        <v>92</v>
      </c>
      <c r="DI5" s="66" t="s">
        <v>87</v>
      </c>
      <c r="DJ5" s="66" t="s">
        <v>88</v>
      </c>
      <c r="DK5" s="66" t="s">
        <v>89</v>
      </c>
      <c r="DL5" s="66" t="s">
        <v>90</v>
      </c>
      <c r="DM5" s="66" t="s">
        <v>91</v>
      </c>
      <c r="DN5" s="66" t="s">
        <v>93</v>
      </c>
      <c r="DO5" s="66" t="s">
        <v>94</v>
      </c>
      <c r="DP5" s="66" t="s">
        <v>95</v>
      </c>
      <c r="DQ5" s="66" t="s">
        <v>96</v>
      </c>
      <c r="DR5" s="66" t="s">
        <v>97</v>
      </c>
      <c r="DS5" s="66" t="s">
        <v>92</v>
      </c>
      <c r="DT5" s="66" t="s">
        <v>87</v>
      </c>
      <c r="DU5" s="66" t="s">
        <v>88</v>
      </c>
      <c r="DV5" s="66" t="s">
        <v>89</v>
      </c>
      <c r="DW5" s="66" t="s">
        <v>90</v>
      </c>
      <c r="DX5" s="66" t="s">
        <v>91</v>
      </c>
      <c r="DY5" s="66" t="s">
        <v>93</v>
      </c>
      <c r="DZ5" s="66" t="s">
        <v>94</v>
      </c>
      <c r="EA5" s="66" t="s">
        <v>95</v>
      </c>
      <c r="EB5" s="66" t="s">
        <v>96</v>
      </c>
      <c r="EC5" s="66" t="s">
        <v>97</v>
      </c>
      <c r="ED5" s="66" t="s">
        <v>92</v>
      </c>
      <c r="EE5" s="66" t="s">
        <v>87</v>
      </c>
      <c r="EF5" s="66" t="s">
        <v>88</v>
      </c>
      <c r="EG5" s="66" t="s">
        <v>89</v>
      </c>
      <c r="EH5" s="66" t="s">
        <v>90</v>
      </c>
      <c r="EI5" s="66" t="s">
        <v>91</v>
      </c>
      <c r="EJ5" s="66" t="s">
        <v>93</v>
      </c>
      <c r="EK5" s="66" t="s">
        <v>94</v>
      </c>
      <c r="EL5" s="66" t="s">
        <v>95</v>
      </c>
      <c r="EM5" s="66" t="s">
        <v>96</v>
      </c>
      <c r="EN5" s="66" t="s">
        <v>97</v>
      </c>
      <c r="EO5" s="66" t="s">
        <v>92</v>
      </c>
    </row>
    <row r="6" spans="1:148" s="55" customFormat="1">
      <c r="A6" s="56" t="s">
        <v>98</v>
      </c>
      <c r="B6" s="61">
        <f t="shared" ref="B6:X6" si="1">B7</f>
        <v>2024</v>
      </c>
      <c r="C6" s="61">
        <f t="shared" si="1"/>
        <v>12254</v>
      </c>
      <c r="D6" s="61">
        <f t="shared" si="1"/>
        <v>46</v>
      </c>
      <c r="E6" s="61">
        <f t="shared" si="1"/>
        <v>17</v>
      </c>
      <c r="F6" s="61">
        <f t="shared" si="1"/>
        <v>1</v>
      </c>
      <c r="G6" s="61">
        <f t="shared" si="1"/>
        <v>0</v>
      </c>
      <c r="H6" s="61" t="str">
        <f t="shared" si="1"/>
        <v>北海道　滝川市</v>
      </c>
      <c r="I6" s="61" t="str">
        <f t="shared" si="1"/>
        <v>法適用</v>
      </c>
      <c r="J6" s="61" t="str">
        <f t="shared" si="1"/>
        <v>下水道事業</v>
      </c>
      <c r="K6" s="61" t="str">
        <f t="shared" si="1"/>
        <v>公共下水道</v>
      </c>
      <c r="L6" s="61" t="str">
        <f t="shared" si="1"/>
        <v>Bd1</v>
      </c>
      <c r="M6" s="61" t="str">
        <f t="shared" si="1"/>
        <v>非設置</v>
      </c>
      <c r="N6" s="69" t="str">
        <f t="shared" si="1"/>
        <v>-</v>
      </c>
      <c r="O6" s="69">
        <f t="shared" si="1"/>
        <v>74.150000000000006</v>
      </c>
      <c r="P6" s="69">
        <f t="shared" si="1"/>
        <v>95.23</v>
      </c>
      <c r="Q6" s="69">
        <f t="shared" si="1"/>
        <v>78.62</v>
      </c>
      <c r="R6" s="69">
        <f t="shared" si="1"/>
        <v>4134</v>
      </c>
      <c r="S6" s="69">
        <f t="shared" si="1"/>
        <v>36515</v>
      </c>
      <c r="T6" s="69">
        <f t="shared" si="1"/>
        <v>115.9</v>
      </c>
      <c r="U6" s="69">
        <f t="shared" si="1"/>
        <v>315.06</v>
      </c>
      <c r="V6" s="69">
        <f t="shared" si="1"/>
        <v>34351</v>
      </c>
      <c r="W6" s="69">
        <f t="shared" si="1"/>
        <v>14.07</v>
      </c>
      <c r="X6" s="69">
        <f t="shared" si="1"/>
        <v>2441.44</v>
      </c>
      <c r="Y6" s="77">
        <f t="shared" ref="Y6:AH6" si="2">IF(Y7="",NA(),Y7)</f>
        <v>106.86</v>
      </c>
      <c r="Z6" s="77">
        <f t="shared" si="2"/>
        <v>108.05</v>
      </c>
      <c r="AA6" s="77">
        <f t="shared" si="2"/>
        <v>104.57</v>
      </c>
      <c r="AB6" s="77">
        <f t="shared" si="2"/>
        <v>103.22</v>
      </c>
      <c r="AC6" s="77">
        <f t="shared" si="2"/>
        <v>104.72</v>
      </c>
      <c r="AD6" s="77">
        <f t="shared" si="2"/>
        <v>107.85</v>
      </c>
      <c r="AE6" s="77">
        <f t="shared" si="2"/>
        <v>108.04</v>
      </c>
      <c r="AF6" s="77">
        <f t="shared" si="2"/>
        <v>107.49</v>
      </c>
      <c r="AG6" s="77">
        <f t="shared" si="2"/>
        <v>107.64</v>
      </c>
      <c r="AH6" s="77">
        <f t="shared" si="2"/>
        <v>106.35</v>
      </c>
      <c r="AI6" s="69" t="str">
        <f>IF(AI7="","",IF(AI7="-","【-】","【"&amp;SUBSTITUTE(TEXT(AI7,"#,##0.00"),"-","△")&amp;"】"))</f>
        <v>【105.36】</v>
      </c>
      <c r="AJ6" s="69">
        <f t="shared" ref="AJ6:AS6" si="3">IF(AJ7="",NA(),AJ7)</f>
        <v>0</v>
      </c>
      <c r="AK6" s="69">
        <f t="shared" si="3"/>
        <v>0</v>
      </c>
      <c r="AL6" s="69">
        <f t="shared" si="3"/>
        <v>0</v>
      </c>
      <c r="AM6" s="69">
        <f t="shared" si="3"/>
        <v>0</v>
      </c>
      <c r="AN6" s="69">
        <f t="shared" si="3"/>
        <v>0</v>
      </c>
      <c r="AO6" s="77">
        <f t="shared" si="3"/>
        <v>4.72</v>
      </c>
      <c r="AP6" s="77">
        <f t="shared" si="3"/>
        <v>4.49</v>
      </c>
      <c r="AQ6" s="77">
        <f t="shared" si="3"/>
        <v>5.41</v>
      </c>
      <c r="AR6" s="77">
        <f t="shared" si="3"/>
        <v>5.61</v>
      </c>
      <c r="AS6" s="77">
        <f t="shared" si="3"/>
        <v>6.26</v>
      </c>
      <c r="AT6" s="69" t="str">
        <f>IF(AT7="","",IF(AT7="-","【-】","【"&amp;SUBSTITUTE(TEXT(AT7,"#,##0.00"),"-","△")&amp;"】"))</f>
        <v>【3.12】</v>
      </c>
      <c r="AU6" s="77">
        <f t="shared" ref="AU6:BD6" si="4">IF(AU7="",NA(),AU7)</f>
        <v>118.8</v>
      </c>
      <c r="AV6" s="77">
        <f t="shared" si="4"/>
        <v>144.93</v>
      </c>
      <c r="AW6" s="77">
        <f t="shared" si="4"/>
        <v>170.99</v>
      </c>
      <c r="AX6" s="77">
        <f t="shared" si="4"/>
        <v>182.99</v>
      </c>
      <c r="AY6" s="77">
        <f t="shared" si="4"/>
        <v>205.29</v>
      </c>
      <c r="AZ6" s="77">
        <f t="shared" si="4"/>
        <v>67.930000000000007</v>
      </c>
      <c r="BA6" s="77">
        <f t="shared" si="4"/>
        <v>68.53</v>
      </c>
      <c r="BB6" s="77">
        <f t="shared" si="4"/>
        <v>69.180000000000007</v>
      </c>
      <c r="BC6" s="77">
        <f t="shared" si="4"/>
        <v>76.319999999999993</v>
      </c>
      <c r="BD6" s="77">
        <f t="shared" si="4"/>
        <v>80.33</v>
      </c>
      <c r="BE6" s="69" t="str">
        <f>IF(BE7="","",IF(BE7="-","【-】","【"&amp;SUBSTITUTE(TEXT(BE7,"#,##0.00"),"-","△")&amp;"】"))</f>
        <v>【82.75】</v>
      </c>
      <c r="BF6" s="77">
        <f t="shared" ref="BF6:BO6" si="5">IF(BF7="",NA(),BF7)</f>
        <v>613.39</v>
      </c>
      <c r="BG6" s="77">
        <f t="shared" si="5"/>
        <v>606.14</v>
      </c>
      <c r="BH6" s="77">
        <f t="shared" si="5"/>
        <v>586.41</v>
      </c>
      <c r="BI6" s="77">
        <f t="shared" si="5"/>
        <v>540.76</v>
      </c>
      <c r="BJ6" s="77">
        <f t="shared" si="5"/>
        <v>500.47</v>
      </c>
      <c r="BK6" s="77">
        <f t="shared" si="5"/>
        <v>857.88</v>
      </c>
      <c r="BL6" s="77">
        <f t="shared" si="5"/>
        <v>825.1</v>
      </c>
      <c r="BM6" s="77">
        <f t="shared" si="5"/>
        <v>789.87</v>
      </c>
      <c r="BN6" s="77">
        <f t="shared" si="5"/>
        <v>749.43</v>
      </c>
      <c r="BO6" s="77">
        <f t="shared" si="5"/>
        <v>698.04</v>
      </c>
      <c r="BP6" s="69" t="str">
        <f>IF(BP7="","",IF(BP7="-","【-】","【"&amp;SUBSTITUTE(TEXT(BP7,"#,##0.00"),"-","△")&amp;"】"))</f>
        <v>【602.56】</v>
      </c>
      <c r="BQ6" s="77">
        <f t="shared" ref="BQ6:BZ6" si="6">IF(BQ7="",NA(),BQ7)</f>
        <v>144.57</v>
      </c>
      <c r="BR6" s="77">
        <f t="shared" si="6"/>
        <v>144.82</v>
      </c>
      <c r="BS6" s="77">
        <f t="shared" si="6"/>
        <v>116.71</v>
      </c>
      <c r="BT6" s="77">
        <f t="shared" si="6"/>
        <v>112.16</v>
      </c>
      <c r="BU6" s="77">
        <f t="shared" si="6"/>
        <v>111.86</v>
      </c>
      <c r="BV6" s="77">
        <f t="shared" si="6"/>
        <v>94.97</v>
      </c>
      <c r="BW6" s="77">
        <f t="shared" si="6"/>
        <v>97.07</v>
      </c>
      <c r="BX6" s="77">
        <f t="shared" si="6"/>
        <v>98.06</v>
      </c>
      <c r="BY6" s="77">
        <f t="shared" si="6"/>
        <v>98.46</v>
      </c>
      <c r="BZ6" s="77">
        <f t="shared" si="6"/>
        <v>97.98</v>
      </c>
      <c r="CA6" s="69" t="str">
        <f>IF(CA7="","",IF(CA7="-","【-】","【"&amp;SUBSTITUTE(TEXT(CA7,"#,##0.00"),"-","△")&amp;"】"))</f>
        <v>【97.94】</v>
      </c>
      <c r="CB6" s="77">
        <f t="shared" ref="CB6:CK6" si="7">IF(CB7="",NA(),CB7)</f>
        <v>144.53</v>
      </c>
      <c r="CC6" s="77">
        <f t="shared" si="7"/>
        <v>144.44999999999999</v>
      </c>
      <c r="CD6" s="77">
        <f t="shared" si="7"/>
        <v>179.97</v>
      </c>
      <c r="CE6" s="77">
        <f t="shared" si="7"/>
        <v>188.14</v>
      </c>
      <c r="CF6" s="77">
        <f t="shared" si="7"/>
        <v>188.74</v>
      </c>
      <c r="CG6" s="77">
        <f t="shared" si="7"/>
        <v>159.49</v>
      </c>
      <c r="CH6" s="77">
        <f t="shared" si="7"/>
        <v>157.81</v>
      </c>
      <c r="CI6" s="77">
        <f t="shared" si="7"/>
        <v>157.37</v>
      </c>
      <c r="CJ6" s="77">
        <f t="shared" si="7"/>
        <v>157.44999999999999</v>
      </c>
      <c r="CK6" s="77">
        <f t="shared" si="7"/>
        <v>159.75</v>
      </c>
      <c r="CL6" s="69" t="str">
        <f>IF(CL7="","",IF(CL7="-","【-】","【"&amp;SUBSTITUTE(TEXT(CL7,"#,##0.00"),"-","△")&amp;"】"))</f>
        <v>【140.98】</v>
      </c>
      <c r="CM6" s="77" t="str">
        <f t="shared" ref="CM6:CV6" si="8">IF(CM7="",NA(),CM7)</f>
        <v>-</v>
      </c>
      <c r="CN6" s="77" t="str">
        <f t="shared" si="8"/>
        <v>-</v>
      </c>
      <c r="CO6" s="77" t="str">
        <f t="shared" si="8"/>
        <v>-</v>
      </c>
      <c r="CP6" s="77" t="str">
        <f t="shared" si="8"/>
        <v>-</v>
      </c>
      <c r="CQ6" s="77" t="str">
        <f t="shared" si="8"/>
        <v>-</v>
      </c>
      <c r="CR6" s="77">
        <f t="shared" si="8"/>
        <v>65.28</v>
      </c>
      <c r="CS6" s="77">
        <f t="shared" si="8"/>
        <v>64.92</v>
      </c>
      <c r="CT6" s="77">
        <f t="shared" si="8"/>
        <v>64.14</v>
      </c>
      <c r="CU6" s="77">
        <f t="shared" si="8"/>
        <v>63.71</v>
      </c>
      <c r="CV6" s="77">
        <f t="shared" si="8"/>
        <v>64.95</v>
      </c>
      <c r="CW6" s="69" t="str">
        <f>IF(CW7="","",IF(CW7="-","【-】","【"&amp;SUBSTITUTE(TEXT(CW7,"#,##0.00"),"-","△")&amp;"】"))</f>
        <v>【60.13】</v>
      </c>
      <c r="CX6" s="77">
        <f t="shared" ref="CX6:DG6" si="9">IF(CX7="",NA(),CX7)</f>
        <v>93.8</v>
      </c>
      <c r="CY6" s="77">
        <f t="shared" si="9"/>
        <v>93.86</v>
      </c>
      <c r="CZ6" s="77">
        <f t="shared" si="9"/>
        <v>93.92</v>
      </c>
      <c r="DA6" s="77">
        <f t="shared" si="9"/>
        <v>93.98</v>
      </c>
      <c r="DB6" s="77">
        <f t="shared" si="9"/>
        <v>94.04</v>
      </c>
      <c r="DC6" s="77">
        <f t="shared" si="9"/>
        <v>92.72</v>
      </c>
      <c r="DD6" s="77">
        <f t="shared" si="9"/>
        <v>92.88</v>
      </c>
      <c r="DE6" s="77">
        <f t="shared" si="9"/>
        <v>92.9</v>
      </c>
      <c r="DF6" s="77">
        <f t="shared" si="9"/>
        <v>92.89</v>
      </c>
      <c r="DG6" s="77">
        <f t="shared" si="9"/>
        <v>93.08</v>
      </c>
      <c r="DH6" s="69" t="str">
        <f>IF(DH7="","",IF(DH7="-","【-】","【"&amp;SUBSTITUTE(TEXT(DH7,"#,##0.00"),"-","△")&amp;"】"))</f>
        <v>【96.00】</v>
      </c>
      <c r="DI6" s="77">
        <f t="shared" ref="DI6:DR6" si="10">IF(DI7="",NA(),DI7)</f>
        <v>34.68</v>
      </c>
      <c r="DJ6" s="77">
        <f t="shared" si="10"/>
        <v>36.93</v>
      </c>
      <c r="DK6" s="77">
        <f t="shared" si="10"/>
        <v>39.42</v>
      </c>
      <c r="DL6" s="77">
        <f t="shared" si="10"/>
        <v>42.09</v>
      </c>
      <c r="DM6" s="77">
        <f t="shared" si="10"/>
        <v>44.65</v>
      </c>
      <c r="DN6" s="77">
        <f t="shared" si="10"/>
        <v>23.79</v>
      </c>
      <c r="DO6" s="77">
        <f t="shared" si="10"/>
        <v>25.66</v>
      </c>
      <c r="DP6" s="77">
        <f t="shared" si="10"/>
        <v>27.46</v>
      </c>
      <c r="DQ6" s="77">
        <f t="shared" si="10"/>
        <v>29.93</v>
      </c>
      <c r="DR6" s="77">
        <f t="shared" si="10"/>
        <v>31.89</v>
      </c>
      <c r="DS6" s="69" t="str">
        <f>IF(DS7="","",IF(DS7="-","【-】","【"&amp;SUBSTITUTE(TEXT(DS7,"#,##0.00"),"-","△")&amp;"】"))</f>
        <v>【42.20】</v>
      </c>
      <c r="DT6" s="77">
        <f t="shared" ref="DT6:EC6" si="11">IF(DT7="",NA(),DT7)</f>
        <v>1.3</v>
      </c>
      <c r="DU6" s="77">
        <f t="shared" si="11"/>
        <v>2.21</v>
      </c>
      <c r="DV6" s="77">
        <f t="shared" si="11"/>
        <v>3.53</v>
      </c>
      <c r="DW6" s="77">
        <f t="shared" si="11"/>
        <v>5.18</v>
      </c>
      <c r="DX6" s="77">
        <f t="shared" si="11"/>
        <v>6.19</v>
      </c>
      <c r="DY6" s="77">
        <f t="shared" si="11"/>
        <v>1.22</v>
      </c>
      <c r="DZ6" s="77">
        <f t="shared" si="11"/>
        <v>1.61</v>
      </c>
      <c r="EA6" s="77">
        <f t="shared" si="11"/>
        <v>2.08</v>
      </c>
      <c r="EB6" s="77">
        <f t="shared" si="11"/>
        <v>2.74</v>
      </c>
      <c r="EC6" s="77">
        <f t="shared" si="11"/>
        <v>3.24</v>
      </c>
      <c r="ED6" s="69" t="str">
        <f>IF(ED7="","",IF(ED7="-","【-】","【"&amp;SUBSTITUTE(TEXT(ED7,"#,##0.00"),"-","△")&amp;"】"))</f>
        <v>【9.46】</v>
      </c>
      <c r="EE6" s="77">
        <f t="shared" ref="EE6:EN6" si="12">IF(EE7="",NA(),EE7)</f>
        <v>9.e-002</v>
      </c>
      <c r="EF6" s="77">
        <f t="shared" si="12"/>
        <v>5.e-002</v>
      </c>
      <c r="EG6" s="77">
        <f t="shared" si="12"/>
        <v>4.e-002</v>
      </c>
      <c r="EH6" s="77">
        <f t="shared" si="12"/>
        <v>2.e-002</v>
      </c>
      <c r="EI6" s="77">
        <f t="shared" si="12"/>
        <v>3.e-002</v>
      </c>
      <c r="EJ6" s="77">
        <f t="shared" si="12"/>
        <v>9.e-002</v>
      </c>
      <c r="EK6" s="77">
        <f t="shared" si="12"/>
        <v>0.17</v>
      </c>
      <c r="EL6" s="77">
        <f t="shared" si="12"/>
        <v>0.13</v>
      </c>
      <c r="EM6" s="77">
        <f t="shared" si="12"/>
        <v>6.e-002</v>
      </c>
      <c r="EN6" s="77">
        <f t="shared" si="12"/>
        <v>8.e-002</v>
      </c>
      <c r="EO6" s="69" t="str">
        <f>IF(EO7="","",IF(EO7="-","【-】","【"&amp;SUBSTITUTE(TEXT(EO7,"#,##0.00"),"-","△")&amp;"】"))</f>
        <v>【0.19】</v>
      </c>
    </row>
    <row r="7" spans="1:148" s="55" customFormat="1">
      <c r="A7" s="56"/>
      <c r="B7" s="62">
        <v>2024</v>
      </c>
      <c r="C7" s="62">
        <v>12254</v>
      </c>
      <c r="D7" s="62">
        <v>46</v>
      </c>
      <c r="E7" s="62">
        <v>17</v>
      </c>
      <c r="F7" s="62">
        <v>1</v>
      </c>
      <c r="G7" s="62">
        <v>0</v>
      </c>
      <c r="H7" s="62" t="s">
        <v>38</v>
      </c>
      <c r="I7" s="62" t="s">
        <v>99</v>
      </c>
      <c r="J7" s="62" t="s">
        <v>100</v>
      </c>
      <c r="K7" s="62" t="s">
        <v>101</v>
      </c>
      <c r="L7" s="62" t="s">
        <v>102</v>
      </c>
      <c r="M7" s="62" t="s">
        <v>103</v>
      </c>
      <c r="N7" s="70" t="s">
        <v>104</v>
      </c>
      <c r="O7" s="70">
        <v>74.150000000000006</v>
      </c>
      <c r="P7" s="70">
        <v>95.23</v>
      </c>
      <c r="Q7" s="70">
        <v>78.62</v>
      </c>
      <c r="R7" s="70">
        <v>4134</v>
      </c>
      <c r="S7" s="70">
        <v>36515</v>
      </c>
      <c r="T7" s="70">
        <v>115.9</v>
      </c>
      <c r="U7" s="70">
        <v>315.06</v>
      </c>
      <c r="V7" s="70">
        <v>34351</v>
      </c>
      <c r="W7" s="70">
        <v>14.07</v>
      </c>
      <c r="X7" s="70">
        <v>2441.44</v>
      </c>
      <c r="Y7" s="70">
        <v>106.86</v>
      </c>
      <c r="Z7" s="70">
        <v>108.05</v>
      </c>
      <c r="AA7" s="70">
        <v>104.57</v>
      </c>
      <c r="AB7" s="70">
        <v>103.22</v>
      </c>
      <c r="AC7" s="70">
        <v>104.72</v>
      </c>
      <c r="AD7" s="70">
        <v>107.85</v>
      </c>
      <c r="AE7" s="70">
        <v>108.04</v>
      </c>
      <c r="AF7" s="70">
        <v>107.49</v>
      </c>
      <c r="AG7" s="70">
        <v>107.64</v>
      </c>
      <c r="AH7" s="70">
        <v>106.35</v>
      </c>
      <c r="AI7" s="70">
        <v>105.36</v>
      </c>
      <c r="AJ7" s="70">
        <v>0</v>
      </c>
      <c r="AK7" s="70">
        <v>0</v>
      </c>
      <c r="AL7" s="70">
        <v>0</v>
      </c>
      <c r="AM7" s="70">
        <v>0</v>
      </c>
      <c r="AN7" s="70">
        <v>0</v>
      </c>
      <c r="AO7" s="70">
        <v>4.72</v>
      </c>
      <c r="AP7" s="70">
        <v>4.49</v>
      </c>
      <c r="AQ7" s="70">
        <v>5.41</v>
      </c>
      <c r="AR7" s="70">
        <v>5.61</v>
      </c>
      <c r="AS7" s="70">
        <v>6.26</v>
      </c>
      <c r="AT7" s="70">
        <v>3.12</v>
      </c>
      <c r="AU7" s="70">
        <v>118.8</v>
      </c>
      <c r="AV7" s="70">
        <v>144.93</v>
      </c>
      <c r="AW7" s="70">
        <v>170.99</v>
      </c>
      <c r="AX7" s="70">
        <v>182.99</v>
      </c>
      <c r="AY7" s="70">
        <v>205.29</v>
      </c>
      <c r="AZ7" s="70">
        <v>67.930000000000007</v>
      </c>
      <c r="BA7" s="70">
        <v>68.53</v>
      </c>
      <c r="BB7" s="70">
        <v>69.180000000000007</v>
      </c>
      <c r="BC7" s="70">
        <v>76.319999999999993</v>
      </c>
      <c r="BD7" s="70">
        <v>80.33</v>
      </c>
      <c r="BE7" s="70">
        <v>82.75</v>
      </c>
      <c r="BF7" s="70">
        <v>613.39</v>
      </c>
      <c r="BG7" s="70">
        <v>606.14</v>
      </c>
      <c r="BH7" s="70">
        <v>586.41</v>
      </c>
      <c r="BI7" s="70">
        <v>540.76</v>
      </c>
      <c r="BJ7" s="70">
        <v>500.47</v>
      </c>
      <c r="BK7" s="70">
        <v>857.88</v>
      </c>
      <c r="BL7" s="70">
        <v>825.1</v>
      </c>
      <c r="BM7" s="70">
        <v>789.87</v>
      </c>
      <c r="BN7" s="70">
        <v>749.43</v>
      </c>
      <c r="BO7" s="70">
        <v>698.04</v>
      </c>
      <c r="BP7" s="70">
        <v>602.55999999999995</v>
      </c>
      <c r="BQ7" s="70">
        <v>144.57</v>
      </c>
      <c r="BR7" s="70">
        <v>144.82</v>
      </c>
      <c r="BS7" s="70">
        <v>116.71</v>
      </c>
      <c r="BT7" s="70">
        <v>112.16</v>
      </c>
      <c r="BU7" s="70">
        <v>111.86</v>
      </c>
      <c r="BV7" s="70">
        <v>94.97</v>
      </c>
      <c r="BW7" s="70">
        <v>97.07</v>
      </c>
      <c r="BX7" s="70">
        <v>98.06</v>
      </c>
      <c r="BY7" s="70">
        <v>98.46</v>
      </c>
      <c r="BZ7" s="70">
        <v>97.98</v>
      </c>
      <c r="CA7" s="70">
        <v>97.94</v>
      </c>
      <c r="CB7" s="70">
        <v>144.53</v>
      </c>
      <c r="CC7" s="70">
        <v>144.44999999999999</v>
      </c>
      <c r="CD7" s="70">
        <v>179.97</v>
      </c>
      <c r="CE7" s="70">
        <v>188.14</v>
      </c>
      <c r="CF7" s="70">
        <v>188.74</v>
      </c>
      <c r="CG7" s="70">
        <v>159.49</v>
      </c>
      <c r="CH7" s="70">
        <v>157.81</v>
      </c>
      <c r="CI7" s="70">
        <v>157.37</v>
      </c>
      <c r="CJ7" s="70">
        <v>157.44999999999999</v>
      </c>
      <c r="CK7" s="70">
        <v>159.75</v>
      </c>
      <c r="CL7" s="70">
        <v>140.97999999999999</v>
      </c>
      <c r="CM7" s="70" t="s">
        <v>104</v>
      </c>
      <c r="CN7" s="70" t="s">
        <v>104</v>
      </c>
      <c r="CO7" s="70" t="s">
        <v>104</v>
      </c>
      <c r="CP7" s="70" t="s">
        <v>104</v>
      </c>
      <c r="CQ7" s="70" t="s">
        <v>104</v>
      </c>
      <c r="CR7" s="70">
        <v>65.28</v>
      </c>
      <c r="CS7" s="70">
        <v>64.92</v>
      </c>
      <c r="CT7" s="70">
        <v>64.14</v>
      </c>
      <c r="CU7" s="70">
        <v>63.71</v>
      </c>
      <c r="CV7" s="70">
        <v>64.95</v>
      </c>
      <c r="CW7" s="70">
        <v>60.13</v>
      </c>
      <c r="CX7" s="70">
        <v>93.8</v>
      </c>
      <c r="CY7" s="70">
        <v>93.86</v>
      </c>
      <c r="CZ7" s="70">
        <v>93.92</v>
      </c>
      <c r="DA7" s="70">
        <v>93.98</v>
      </c>
      <c r="DB7" s="70">
        <v>94.04</v>
      </c>
      <c r="DC7" s="70">
        <v>92.72</v>
      </c>
      <c r="DD7" s="70">
        <v>92.88</v>
      </c>
      <c r="DE7" s="70">
        <v>92.9</v>
      </c>
      <c r="DF7" s="70">
        <v>92.89</v>
      </c>
      <c r="DG7" s="70">
        <v>93.08</v>
      </c>
      <c r="DH7" s="70">
        <v>96</v>
      </c>
      <c r="DI7" s="70">
        <v>34.68</v>
      </c>
      <c r="DJ7" s="70">
        <v>36.93</v>
      </c>
      <c r="DK7" s="70">
        <v>39.42</v>
      </c>
      <c r="DL7" s="70">
        <v>42.09</v>
      </c>
      <c r="DM7" s="70">
        <v>44.65</v>
      </c>
      <c r="DN7" s="70">
        <v>23.79</v>
      </c>
      <c r="DO7" s="70">
        <v>25.66</v>
      </c>
      <c r="DP7" s="70">
        <v>27.46</v>
      </c>
      <c r="DQ7" s="70">
        <v>29.93</v>
      </c>
      <c r="DR7" s="70">
        <v>31.89</v>
      </c>
      <c r="DS7" s="70">
        <v>42.2</v>
      </c>
      <c r="DT7" s="70">
        <v>1.3</v>
      </c>
      <c r="DU7" s="70">
        <v>2.21</v>
      </c>
      <c r="DV7" s="70">
        <v>3.53</v>
      </c>
      <c r="DW7" s="70">
        <v>5.18</v>
      </c>
      <c r="DX7" s="70">
        <v>6.19</v>
      </c>
      <c r="DY7" s="70">
        <v>1.22</v>
      </c>
      <c r="DZ7" s="70">
        <v>1.61</v>
      </c>
      <c r="EA7" s="70">
        <v>2.08</v>
      </c>
      <c r="EB7" s="70">
        <v>2.74</v>
      </c>
      <c r="EC7" s="70">
        <v>3.24</v>
      </c>
      <c r="ED7" s="70">
        <v>9.4600000000000009</v>
      </c>
      <c r="EE7" s="70">
        <v>9.e-002</v>
      </c>
      <c r="EF7" s="70">
        <v>5.e-002</v>
      </c>
      <c r="EG7" s="70">
        <v>4.e-002</v>
      </c>
      <c r="EH7" s="70">
        <v>2.e-002</v>
      </c>
      <c r="EI7" s="70">
        <v>3.e-002</v>
      </c>
      <c r="EJ7" s="70">
        <v>9.e-002</v>
      </c>
      <c r="EK7" s="70">
        <v>0.17</v>
      </c>
      <c r="EL7" s="70">
        <v>0.13</v>
      </c>
      <c r="EM7" s="70">
        <v>6.e-002</v>
      </c>
      <c r="EN7" s="70">
        <v>8.e-002</v>
      </c>
      <c r="EO7" s="70">
        <v>0.19</v>
      </c>
    </row>
    <row r="8" spans="1:148">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c r="CK8" s="71"/>
      <c r="CL8" s="71"/>
      <c r="CM8" s="71"/>
      <c r="CN8" s="71"/>
      <c r="CO8" s="71"/>
      <c r="CP8" s="71"/>
      <c r="CQ8" s="71"/>
      <c r="CR8" s="71"/>
      <c r="CS8" s="71"/>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c r="EL8" s="71"/>
      <c r="EM8" s="71"/>
      <c r="EN8" s="71"/>
      <c r="EO8" s="71"/>
      <c r="EP8" s="71"/>
      <c r="EQ8" s="71"/>
      <c r="ER8" s="71"/>
    </row>
    <row r="9" spans="1:148">
      <c r="A9" s="57"/>
      <c r="B9" s="57" t="s">
        <v>105</v>
      </c>
      <c r="C9" s="57" t="s">
        <v>106</v>
      </c>
      <c r="D9" s="57" t="s">
        <v>107</v>
      </c>
      <c r="E9" s="57" t="s">
        <v>108</v>
      </c>
      <c r="F9" s="57" t="s">
        <v>109</v>
      </c>
      <c r="R9" s="71"/>
      <c r="Y9" s="71"/>
      <c r="Z9" s="71"/>
      <c r="AA9" s="71"/>
      <c r="AB9" s="71"/>
      <c r="AC9" s="71"/>
      <c r="AD9" s="71"/>
      <c r="AE9" s="71"/>
      <c r="AF9" s="71"/>
      <c r="AG9" s="71"/>
      <c r="AI9" s="71"/>
      <c r="AJ9" s="71"/>
      <c r="AK9" s="71"/>
      <c r="AL9" s="71"/>
      <c r="AM9" s="71"/>
      <c r="AN9" s="71"/>
      <c r="AO9" s="71"/>
      <c r="AP9" s="71"/>
      <c r="AQ9" s="71"/>
      <c r="AR9" s="71"/>
      <c r="AT9" s="71"/>
      <c r="AU9" s="71"/>
      <c r="AV9" s="71"/>
      <c r="AW9" s="71"/>
      <c r="AX9" s="71"/>
      <c r="AY9" s="71"/>
      <c r="AZ9" s="71"/>
      <c r="BA9" s="71"/>
      <c r="BB9" s="71"/>
      <c r="BC9" s="71"/>
      <c r="BE9" s="71"/>
      <c r="BF9" s="71"/>
      <c r="BG9" s="71"/>
      <c r="BH9" s="71"/>
      <c r="BI9" s="71"/>
      <c r="BJ9" s="71"/>
      <c r="BK9" s="71"/>
      <c r="BL9" s="71"/>
      <c r="BM9" s="71"/>
      <c r="BN9" s="71"/>
      <c r="BP9" s="71"/>
      <c r="BQ9" s="71"/>
      <c r="BR9" s="71"/>
      <c r="BS9" s="71"/>
      <c r="BT9" s="71"/>
      <c r="BU9" s="71"/>
      <c r="BV9" s="71"/>
      <c r="BW9" s="71"/>
      <c r="BX9" s="71"/>
      <c r="BY9" s="71"/>
      <c r="CA9" s="71"/>
      <c r="CB9" s="71"/>
      <c r="CC9" s="71"/>
      <c r="CD9" s="71"/>
      <c r="CE9" s="71"/>
      <c r="CF9" s="71"/>
      <c r="CG9" s="71"/>
      <c r="CH9" s="71"/>
      <c r="CI9" s="71"/>
      <c r="CJ9" s="71"/>
      <c r="CL9" s="71"/>
      <c r="CM9" s="71"/>
      <c r="CN9" s="71"/>
      <c r="CO9" s="71"/>
      <c r="CP9" s="71"/>
      <c r="CQ9" s="71"/>
      <c r="CR9" s="71"/>
      <c r="CS9" s="71"/>
      <c r="CT9" s="71"/>
      <c r="CU9" s="71"/>
      <c r="CW9" s="71"/>
      <c r="CX9" s="71"/>
      <c r="CY9" s="71"/>
      <c r="CZ9" s="71"/>
      <c r="DA9" s="71"/>
      <c r="DB9" s="71"/>
      <c r="DC9" s="71"/>
      <c r="DD9" s="71"/>
      <c r="DE9" s="71"/>
      <c r="DF9" s="71"/>
      <c r="DH9" s="71"/>
      <c r="DI9" s="71"/>
      <c r="DJ9" s="71"/>
      <c r="DK9" s="71"/>
      <c r="DL9" s="71"/>
      <c r="DM9" s="71"/>
      <c r="DN9" s="71"/>
      <c r="DO9" s="71"/>
      <c r="DP9" s="71"/>
      <c r="DQ9" s="71"/>
      <c r="DS9" s="71"/>
      <c r="DT9" s="71"/>
      <c r="DU9" s="71"/>
      <c r="DV9" s="71"/>
      <c r="DW9" s="71"/>
      <c r="DX9" s="71"/>
      <c r="DY9" s="71"/>
      <c r="DZ9" s="71"/>
      <c r="EA9" s="71"/>
      <c r="EB9" s="71"/>
      <c r="ED9" s="71"/>
      <c r="EE9" s="71"/>
      <c r="EF9" s="71"/>
      <c r="EG9" s="71"/>
      <c r="EH9" s="71"/>
      <c r="EI9" s="71"/>
      <c r="EJ9" s="71"/>
      <c r="EK9" s="71"/>
      <c r="EL9" s="71"/>
      <c r="EM9" s="71"/>
    </row>
    <row r="10" spans="1:148">
      <c r="A10" s="57" t="s">
        <v>31</v>
      </c>
      <c r="B10" s="63">
        <f>DATEVALUE($B7-B11&amp;"/1/"&amp;B12)</f>
        <v>37257</v>
      </c>
      <c r="C10" s="63">
        <f>DATEVALUE($B7-C11&amp;"/1/"&amp;C12)</f>
        <v>37622</v>
      </c>
      <c r="D10" s="63">
        <f>DATEVALUE($B7-D11&amp;"/1/"&amp;D12)</f>
        <v>37988</v>
      </c>
      <c r="E10" s="63">
        <f>DATEVALUE($B7-E11&amp;"/1/"&amp;E12)</f>
        <v>38355</v>
      </c>
      <c r="F10" s="63">
        <f>DATEVALUE($B7-F11&amp;"/1/"&amp;F12)</f>
        <v>38721</v>
      </c>
    </row>
    <row r="11" spans="1:148">
      <c r="B11">
        <v>22</v>
      </c>
      <c r="C11">
        <v>21</v>
      </c>
      <c r="D11">
        <v>20</v>
      </c>
      <c r="E11">
        <v>19</v>
      </c>
      <c r="F11">
        <v>18</v>
      </c>
      <c r="G11" t="s">
        <v>110</v>
      </c>
    </row>
    <row r="12" spans="1:148">
      <c r="B12">
        <v>1</v>
      </c>
      <c r="C12">
        <v>1</v>
      </c>
      <c r="D12">
        <v>2</v>
      </c>
      <c r="E12">
        <v>3</v>
      </c>
      <c r="F12">
        <v>4</v>
      </c>
      <c r="G12" t="s">
        <v>111</v>
      </c>
    </row>
    <row r="13" spans="1:148">
      <c r="B13" t="s">
        <v>112</v>
      </c>
      <c r="C13" t="s">
        <v>112</v>
      </c>
      <c r="D13" t="s">
        <v>112</v>
      </c>
      <c r="E13" t="s">
        <v>112</v>
      </c>
      <c r="F13" t="s">
        <v>112</v>
      </c>
      <c r="G13" t="s">
        <v>113</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creator>-</dc:creator>
  <cp:lastModifiedBy>-</cp:lastModifiedBy>
  <dcterms:created xsi:type="dcterms:W3CDTF">2025-12-23T05:55:28Z</dcterms:created>
  <dcterms:modified xsi:type="dcterms:W3CDTF">2025-12-23T05:55:28Z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2026-01-30T01:19:49Z</vt:filetime>
  </property>
</Properties>
</file>