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総務部\財政課\財政・契約グループ\財政関係\各種調査\●財政状況資料集の作成（総務省）\令和5年度\070929\提出\"/>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<sst xmlns="http://schemas.openxmlformats.org/spreadsheetml/2006/main" count="1098" uniqueCount="575">
  <si>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</si>
  <si>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</si>
  <si>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</si>
  <si>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</si>
  <si>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</si>
  <si>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</si>
  <si>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</si>
  <si>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</si>
  <si>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</si>
  <si>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</si>
  <si>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</si>
  <si>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</si>
  <si>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</si>
  <si>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</si>
  <si>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</si>
  <si>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</si>
  <si>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</si>
  <si>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</si>
  <si>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</si>
  <si>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</si>
  <si>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</si>
  <si>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</si>
  <si>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</si>
  <si>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</si>
  <si>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</si>
  <si>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</si>
  <si>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</si>
  <si>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</si>
  <si>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</si>
  <si>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</si>
  <si>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</si>
  <si>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</si>
  <si>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</si>
  <si>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</si>
  <si>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</si>
  <si>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</si>
  <si>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</si>
  <si>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</si>
  <si>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</si>
  <si>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</si>
  <si>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</si>
  <si>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</si>
  <si>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</si>
  <si>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</si>
  <si>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</si>
  <si>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</si>
  <si>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</si>
  <si>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</si>
  <si>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</si>
  <si>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</si>
  <si>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</si>
  <si>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</si>
  <si>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</si>
  <si>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</si>
  <si>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</si>
  <si>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</si>
  <si>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</si>
  <si>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</si>
  <si>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</si>
  <si>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</si>
  <si>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</si>
  <si>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</si>
  <si>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</si>
  <si>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</si>
  <si>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</si>
  <si>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</si>
  <si>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</si>
  <si>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</si>
  <si>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</si>
  <si>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</si>
  <si>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</si>
  <si>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</si>
  <si>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</si>
  <si>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</si>
  <si>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</si>
  <si>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</si>
  <si>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</si>
  <si>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</si>
  <si>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</si>
  <si>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</si>
  <si>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</si>
  <si>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</si>
  <si>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</si>
  <si>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</si>
  <si>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</si>
  <si>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</si>
  <si>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</si>
  <si>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</si>
  <si>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</si>
  <si>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</si>
  <si>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</si>
  <si>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</si>
  <si>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</si>
  <si>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</si>
  <si>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滝川市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</si>
  <si>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</si>
  <si>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</si>
  <si>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</si>
  <si>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</si>
  <si>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</si>
  <si>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</si>
  <si>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</si>
  <si>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</si>
  <si>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</si>
  <si>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</si>
  <si>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</si>
  <si>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</si>
  <si>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</si>
  <si>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</si>
  <si>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</si>
  <si>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</si>
  <si>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</si>
  <si>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</si>
  <si>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</si>
  <si>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</si>
  <si>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</si>
  <si>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</si>
  <si>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</si>
  <si>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</si>
  <si>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</si>
  <si>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</si>
  <si>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</si>
  <si>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</si>
  <si>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</si>
  <si>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</si>
  <si>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</si>
  <si>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</si>
  <si>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</si>
  <si>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</si>
  <si>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</si>
  <si>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</si>
  <si>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</si>
  <si>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</si>
  <si>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</si>
  <si>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</si>
  <si>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</si>
  <si>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</si>
  <si>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</si>
  <si>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</si>
  <si>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</si>
  <si>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</si>
  <si>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</si>
  <si>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</si>
  <si>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</si>
  <si>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</si>
  <si>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</si>
  <si>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</si>
  <si>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</si>
  <si>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</si>
  <si>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</si>
  <si>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</si>
  <si>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</si>
  <si>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</si>
  <si>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</si>
  <si>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</si>
  <si>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</si>
  <si>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</si>
  <si>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</si>
  <si>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</si>
  <si>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</si>
  <si>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</si>
  <si>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</si>
  <si>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</si>
  <si>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</si>
  <si>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</si>
  <si>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</si>
  <si>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</si>
  <si>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</si>
  <si>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</si>
  <si>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</si>
  <si>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</si>
  <si>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</si>
  <si>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</si>
  <si>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</si>
  <si>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</si>
  <si>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</si>
  <si>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</si>
  <si>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</si>
  <si>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</si>
  <si>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</si>
  <si>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</si>
  <si>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</si>
  <si>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</si>
  <si>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</si>
  <si>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</si>
  <si>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</si>
  <si>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</si>
  <si>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</si>
  <si>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</si>
  <si>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</si>
  <si>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</si>
  <si>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</si>
  <si>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</si>
  <si>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</si>
  <si>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</si>
  <si>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</si>
  <si>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</si>
  <si>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</si>
  <si>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</si>
  <si>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</si>
  <si>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</si>
  <si>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</si>
  <si>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北海道滝川市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</si>
  <si>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</si>
  <si>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</si>
  <si>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</si>
  <si>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</si>
  <si>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</si>
  <si>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</si>
  <si>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</si>
  <si>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</si>
  <si>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</si>
  <si>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</si>
  <si>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</si>
  <si>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</si>
  <si>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</si>
  <si>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</si>
  <si>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</si>
  <si>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</si>
  <si>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</si>
  <si>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</si>
  <si>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</si>
  <si>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</si>
  <si>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</si>
  <si>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</si>
  <si>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</si>
  <si>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</si>
  <si>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</si>
  <si>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</si>
  <si>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</si>
  <si>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</si>
  <si>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</si>
  <si>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</si>
  <si>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</si>
  <si>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</si>
  <si>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</si>
  <si>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</si>
  <si>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</si>
  <si>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</si>
  <si>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</si>
  <si>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</si>
  <si>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</si>
  <si>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</si>
  <si>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</si>
  <si>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</si>
  <si>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</si>
  <si>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</si>
  <si>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</si>
  <si>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</si>
  <si>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</si>
  <si>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</si>
  <si>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</si>
  <si>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</si>
  <si>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</si>
  <si>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</si>
  <si>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</si>
  <si>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</si>
  <si>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</si>
  <si>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</si>
  <si>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</si>
  <si>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</si>
  <si>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</si>
  <si>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</si>
  <si>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</si>
  <si>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</si>
  <si>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</si>
  <si>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</si>
  <si>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</si>
  <si>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</si>
  <si>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</si>
  <si>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</si>
  <si>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</si>
  <si>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</si>
  <si>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</si>
  <si>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</si>
  <si>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</si>
  <si>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</si>
  <si>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</si>
  <si>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</si>
  <si>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</si>
  <si>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</si>
  <si>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</si>
  <si>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</si>
  <si>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</si>
  <si>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</si>
  <si>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</si>
  <si>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</si>
  <si>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</si>
  <si>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</si>
  <si>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</si>
  <si>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</si>
  <si>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</si>
  <si>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</si>
  <si>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</si>
  <si>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</si>
  <si>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</si>
  <si>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</si>
  <si>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</si>
  <si>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</si>
  <si>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</si>
  <si>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</si>
  <si>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</si>
  <si>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</si>
  <si>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</si>
  <si>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</si>
  <si>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</si>
  <si>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</si>
  <si>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</si>
  <si>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</si>
  <si>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</si>
  <si>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</si>
  <si>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</si>
  <si>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</si>
  <si>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</si>
  <si>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</si>
  <si>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</si>
  <si>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</si>
  <si>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</si>
  <si>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</si>
  <si>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</si>
  <si>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</si>
  <si>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</si>
  <si>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</si>
  <si>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</si>
  <si>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</si>
  <si>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</si>
  <si>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</si>
  <si>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</si>
  <si>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</si>
  <si>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</si>
  <si>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</si>
  <si>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</si>
  <si>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</si>
  <si>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</si>
  <si>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</si>
  <si>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</si>
  <si>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</si>
  <si>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</si>
  <si>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</si>
  <si>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</si>
  <si>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</si>
  <si>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</si>
  <si>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</si>
  <si>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</si>
  <si>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</si>
  <si>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</si>
  <si>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</si>
  <si>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</si>
  <si>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</si>
  <si>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</si>
  <si>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</si>
  <si>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</si>
  <si>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</si>
  <si>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北海道滝川市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</si>
  <si>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</si>
  <si>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</si>
  <si>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</si>
  <si>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</si>
  <si>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</si>
  <si>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</si>
  <si>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</si>
  <si>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</si>
  <si>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</si>
  <si>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</si>
  <si>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</si>
  <si>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</si>
  <si>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</si>
  <si>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</si>
  <si>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</si>
  <si>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</si>
  <si>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</si>
  <si>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</si>
  <si>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</si>
  <si>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</si>
  <si>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</si>
  <si>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</si>
  <si>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</si>
  <si>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</si>
  <si>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</si>
  <si>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</si>
  <si>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</si>
  <si>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</si>
  <si>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</si>
  <si>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</si>
  <si>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</si>
  <si>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</si>
  <si>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</si>
  <si>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</si>
  <si>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</si>
  <si>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</si>
  <si>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</si>
  <si>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滝川市下水道事業会計</t>
    <phoneticPr fontId="5"/>
  </si>
  <si>
    <t>法適用企業</t>
    <phoneticPr fontId="5"/>
  </si>
  <si>
    <t>滝川市病院事業会計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</si>
  <si>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</si>
  <si>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</si>
  <si>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</si>
  <si>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</si>
  <si>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</si>
  <si>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</si>
  <si>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</si>
  <si>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</si>
  <si>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</si>
  <si>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</si>
  <si>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</si>
  <si>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</si>
  <si>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</si>
  <si>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</si>
  <si>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</si>
  <si>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</si>
  <si>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</si>
  <si>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</si>
  <si>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</si>
  <si>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</si>
  <si>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</si>
  <si>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</si>
  <si>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</si>
  <si>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</si>
  <si>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</si>
  <si>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</si>
  <si>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</si>
  <si>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</si>
  <si>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</si>
  <si>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</si>
  <si>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</si>
  <si>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</si>
  <si>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</si>
  <si>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</si>
  <si>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</si>
  <si>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</si>
  <si>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</si>
  <si>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</si>
  <si>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</si>
  <si>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</si>
  <si>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</si>
  <si>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</si>
  <si>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</si>
  <si>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</si>
  <si>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</si>
  <si>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</si>
  <si>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</si>
  <si>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</si>
  <si>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</si>
  <si>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</si>
  <si>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</si>
  <si>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</si>
  <si>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</si>
  <si>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</si>
  <si>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</si>
  <si>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</si>
  <si>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</si>
  <si>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</si>
  <si>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</si>
  <si>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</si>
  <si>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</si>
  <si>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</si>
  <si>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</si>
  <si>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</si>
  <si>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</si>
  <si>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</si>
  <si>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</si>
  <si>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</si>
  <si>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</si>
  <si>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</si>
  <si>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</si>
  <si>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</si>
  <si>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</si>
  <si>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</si>
  <si>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</si>
  <si>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</si>
  <si>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</si>
  <si>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</si>
  <si>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</si>
  <si>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</si>
  <si>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</si>
  <si>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</si>
  <si>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</si>
  <si>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</si>
  <si>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</si>
  <si>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</si>
  <si>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</si>
  <si>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</si>
  <si>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</si>
  <si>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</si>
  <si>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</si>
  <si>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</si>
  <si>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</si>
  <si>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</si>
  <si>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</si>
  <si>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</si>
  <si>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</si>
  <si>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</si>
  <si>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</si>
  <si>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</si>
  <si>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</si>
  <si>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</si>
  <si>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</si>
  <si>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</si>
  <si>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</si>
  <si>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</si>
  <si>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</si>
  <si>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</si>
  <si>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</si>
  <si>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</si>
  <si>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</si>
  <si>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</si>
  <si>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</si>
  <si>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</si>
  <si>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</si>
  <si>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</si>
  <si>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</si>
  <si>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</si>
  <si>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</si>
  <si>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</si>
  <si>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</si>
  <si>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</si>
  <si>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</si>
  <si>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</si>
  <si>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</si>
  <si>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</si>
  <si>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</si>
  <si>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</si>
  <si>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</si>
  <si>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</si>
  <si>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</si>
  <si>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</si>
  <si>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</si>
  <si>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</si>
  <si>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</si>
  <si>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滝川市下水道事業会計</t>
  </si>
  <si>
    <t>一般会計</t>
  </si>
  <si>
    <t>滝川市病院事業会計</t>
  </si>
  <si>
    <t>▲ 7.45</t>
  </si>
  <si>
    <t>▲ 0.29</t>
  </si>
  <si>
    <t>介護保険特別会計</t>
  </si>
  <si>
    <t>公営住宅事業特別会計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</si>
  <si>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</si>
  <si>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</si>
  <si>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</si>
  <si>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</si>
  <si>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</si>
  <si>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</si>
  <si>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</si>
  <si>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</si>
  <si>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</si>
  <si>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滝川振興公社</t>
    <rPh sb="0" eb="6">
      <t>タキカワシンコウコウシャ</t>
    </rPh>
    <phoneticPr fontId="2"/>
  </si>
  <si>
    <t>滝川ガス</t>
    <rPh sb="0" eb="2">
      <t>タキカワ</t>
    </rPh>
    <phoneticPr fontId="2"/>
  </si>
  <si>
    <t>アニム滝川</t>
    <rPh sb="3" eb="5">
      <t>タキカワ</t>
    </rPh>
    <phoneticPr fontId="2"/>
  </si>
  <si>
    <t>滝川生涯学習振興会</t>
    <rPh sb="0" eb="2">
      <t>タキカワ</t>
    </rPh>
    <rPh sb="2" eb="6">
      <t>ショウガイガクシュウ</t>
    </rPh>
    <rPh sb="6" eb="9">
      <t>シンコウカイ</t>
    </rPh>
    <phoneticPr fontId="2"/>
  </si>
  <si>
    <t>空知教育センター組合</t>
    <rPh sb="0" eb="4">
      <t>ソラチキョウイク</t>
    </rPh>
    <rPh sb="8" eb="10">
      <t>クミアイ</t>
    </rPh>
    <phoneticPr fontId="2"/>
  </si>
  <si>
    <t>中空知衛生施設組合</t>
    <rPh sb="0" eb="1">
      <t>ナカ</t>
    </rPh>
    <rPh sb="1" eb="3">
      <t>ソラチ</t>
    </rPh>
    <rPh sb="3" eb="5">
      <t>エイセイ</t>
    </rPh>
    <rPh sb="5" eb="7">
      <t>シセツ</t>
    </rPh>
    <rPh sb="7" eb="9">
      <t>クミアイ</t>
    </rPh>
    <phoneticPr fontId="2"/>
  </si>
  <si>
    <t>中・北空知廃棄物処理広域連合</t>
    <rPh sb="0" eb="1">
      <t>ナカ</t>
    </rPh>
    <rPh sb="2" eb="3">
      <t>キタ</t>
    </rPh>
    <rPh sb="3" eb="5">
      <t>ソラチ</t>
    </rPh>
    <rPh sb="5" eb="10">
      <t>ハイキブツショリ</t>
    </rPh>
    <rPh sb="10" eb="14">
      <t>コウイキレンゴウ</t>
    </rPh>
    <phoneticPr fontId="2"/>
  </si>
  <si>
    <t>中空知広域市町村圏組合</t>
    <rPh sb="0" eb="5">
      <t>ナカソラチコウイキ</t>
    </rPh>
    <rPh sb="5" eb="8">
      <t>シチョウソン</t>
    </rPh>
    <rPh sb="8" eb="9">
      <t>ケン</t>
    </rPh>
    <rPh sb="9" eb="11">
      <t>クミアイ</t>
    </rPh>
    <phoneticPr fontId="2"/>
  </si>
  <si>
    <t>滝川地区広域消防事務組合</t>
    <rPh sb="0" eb="8">
      <t>タキカワチクコウイキショウボウ</t>
    </rPh>
    <rPh sb="8" eb="12">
      <t>ジムクミアイ</t>
    </rPh>
    <phoneticPr fontId="2"/>
  </si>
  <si>
    <t>中空知広域水道企業団</t>
    <rPh sb="0" eb="10">
      <t>ナカソラチコウイキスイドウキギョウダン</t>
    </rPh>
    <phoneticPr fontId="2"/>
  </si>
  <si>
    <t>石狩川流域下水道組合</t>
    <rPh sb="0" eb="8">
      <t>イシカリガワリュウイキゲスイドウ</t>
    </rPh>
    <rPh sb="8" eb="10">
      <t>クミアイ</t>
    </rPh>
    <phoneticPr fontId="2"/>
  </si>
  <si>
    <t>林業振興基金</t>
    <rPh sb="0" eb="6">
      <t>リンギョウシンコウキキン</t>
    </rPh>
    <phoneticPr fontId="2"/>
  </si>
  <si>
    <t>ふるさと基金</t>
    <rPh sb="4" eb="6">
      <t>キキン</t>
    </rPh>
    <phoneticPr fontId="5"/>
  </si>
  <si>
    <t>施設整備政策基金</t>
    <rPh sb="0" eb="2">
      <t>シセツ</t>
    </rPh>
    <rPh sb="2" eb="4">
      <t>セイビ</t>
    </rPh>
    <rPh sb="4" eb="6">
      <t>セイサク</t>
    </rPh>
    <rPh sb="6" eb="8">
      <t>キキン</t>
    </rPh>
    <phoneticPr fontId="5"/>
  </si>
  <si>
    <t>公営住宅等事業基金</t>
    <rPh sb="0" eb="5">
      <t>コウエイジュウタクトウ</t>
    </rPh>
    <rPh sb="5" eb="9">
      <t>ジギョウキキン</t>
    </rPh>
    <phoneticPr fontId="5"/>
  </si>
  <si>
    <t>ごみ処理施設建設費積立基金</t>
    <rPh sb="2" eb="4">
      <t>ショリ</t>
    </rPh>
    <rPh sb="4" eb="6">
      <t>シセツ</t>
    </rPh>
    <rPh sb="6" eb="11">
      <t>ケンセツヒツミタテ</t>
    </rPh>
    <rPh sb="11" eb="13">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</si>
  <si>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</si>
  <si>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</si>
  <si>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</si>
  <si>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</si>
  <si>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</si>
  <si>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将来負担比率は類似団体内平均値よりも高水準となっているが、地方債現在高や公営企業債等繰入見込額が減少傾向にあることから、数値は下降傾向にある。
なお、実質公債費比率については類似団体内平均値を下回る結果となったが今後も更なる公債費の適正化に取り組み、類似団体平均値との差を解消していく必要がある。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</si>
  <si>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</si>
  <si>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</si>
  <si>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</si>
  <si>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</si>
  <si>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将来負担比率は類似団体平均値と比較して高い水準にあるが、地方債現在高並びに公営企業債等繰入見込額の減少により、下降傾向が続いている。
有形固定資産減価償却率については公共施設の集約化、複合化、削減に取り組んできたことにより、類似団体平均値よりも低くなっており、今後も「個別施設計画」に基づき計画的な修繕、更新を実施し、施設の長寿命化を図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</si>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</sst>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35AB-408E-A539-6490DD8AF2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31958</c:v>
                </c:pt>
                <c:pt idx="1">
                  <c:v>30199</c:v>
                </c:pt>
                <c:pt idx="2">
                  <c:v>46860</c:v>
                </c:pt>
                <c:pt idx="3">
                  <c:v>25248</c:v>
                </c:pt>
                <c:pt idx="4">
                  <c:v>33349</c:v>
                </c:pt>
              </c:numCache>
            </c:numRef>
          </c:val>
          <c:smooth val="0"/>
          <c:extLst>
            <c:ext xmlns:c16="http://schemas.microsoft.com/office/drawing/2014/chart" uri="{C3380CC4-5D6E-409C-BE32-E72D297353CC}">
              <c16:uniqueId val="{00000001-35AB-408E-A539-6490DD8AF2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7.61</c:v>
                </c:pt>
                <c:pt idx="1">
                  <c:v>8.8699999999999992</c:v>
                </c:pt>
                <c:pt idx="2">
                  <c:v>9.24</c:v>
                </c:pt>
                <c:pt idx="3">
                  <c:v>10.57</c:v>
                </c:pt>
                <c:pt idx="4">
                  <c:v>8.3699999999999992</c:v>
                </c:pt>
              </c:numCache>
            </c:numRef>
          </c:val>
          <c:extLst>
            <c:ext xmlns:c16="http://schemas.microsoft.com/office/drawing/2014/chart" uri="{C3380CC4-5D6E-409C-BE32-E72D297353CC}">
              <c16:uniqueId val="{00000000-45BE-4982-B816-058185EB89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9.11</c:v>
                </c:pt>
                <c:pt idx="1">
                  <c:v>8.9499999999999993</c:v>
                </c:pt>
                <c:pt idx="2">
                  <c:v>10.45</c:v>
                </c:pt>
                <c:pt idx="3">
                  <c:v>11.37</c:v>
                </c:pt>
                <c:pt idx="4">
                  <c:v>15.05</c:v>
                </c:pt>
              </c:numCache>
            </c:numRef>
          </c:val>
          <c:extLst>
            <c:ext xmlns:c16="http://schemas.microsoft.com/office/drawing/2014/chart" uri="{C3380CC4-5D6E-409C-BE32-E72D297353CC}">
              <c16:uniqueId val="{00000001-45BE-4982-B816-058185EB89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c:v>
                </c:pt>
                <c:pt idx="1">
                  <c:v>1.39</c:v>
                </c:pt>
                <c:pt idx="2">
                  <c:v>2.4900000000000002</c:v>
                </c:pt>
                <c:pt idx="3">
                  <c:v>2.1800000000000002</c:v>
                </c:pt>
                <c:pt idx="4">
                  <c:v>1.57</c:v>
                </c:pt>
              </c:numCache>
            </c:numRef>
          </c:val>
          <c:smooth val="0"/>
          <c:extLst>
            <c:ext xmlns:c16="http://schemas.microsoft.com/office/drawing/2014/chart" uri="{C3380CC4-5D6E-409C-BE32-E72D297353CC}">
              <c16:uniqueId val="{00000002-45BE-4982-B816-058185EB89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8104-423F-A304-5AE04496E0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04-423F-A304-5AE04496E0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104-423F-A304-5AE04496E08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c:v>
                </c:pt>
                <c:pt idx="2">
                  <c:v>#N/A</c:v>
                </c:pt>
                <c:pt idx="3">
                  <c:v>0.44</c:v>
                </c:pt>
                <c:pt idx="4">
                  <c:v>#N/A</c:v>
                </c:pt>
                <c:pt idx="5">
                  <c:v>0.76</c:v>
                </c:pt>
                <c:pt idx="6">
                  <c:v>#N/A</c:v>
                </c:pt>
                <c:pt idx="7">
                  <c:v>0</c:v>
                </c:pt>
                <c:pt idx="8">
                  <c:v>#N/A</c:v>
                </c:pt>
                <c:pt idx="9">
                  <c:v>0</c:v>
                </c:pt>
              </c:numCache>
            </c:numRef>
          </c:val>
          <c:extLst>
            <c:ext xmlns:c16="http://schemas.microsoft.com/office/drawing/2014/chart" uri="{C3380CC4-5D6E-409C-BE32-E72D297353CC}">
              <c16:uniqueId val="{00000003-8104-423F-A304-5AE04496E0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8104-423F-A304-5AE04496E086}"/>
            </c:ext>
          </c:extLst>
        </c:ser>
        <c:ser>
          <c:idx val="5"/>
          <c:order val="5"/>
          <c:tx>
            <c:strRef>
              <c:f>データシート!$A$32</c:f>
              <c:strCache>
                <c:ptCount val="1"/>
                <c:pt idx="0">
                  <c:v>公営住宅事業特別会計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0.53</c:v>
                </c:pt>
                <c:pt idx="2">
                  <c:v>#N/A</c:v>
                </c:pt>
                <c:pt idx="3">
                  <c:v>0.72</c:v>
                </c:pt>
                <c:pt idx="4">
                  <c:v>#N/A</c:v>
                </c:pt>
                <c:pt idx="5">
                  <c:v>0.93</c:v>
                </c:pt>
                <c:pt idx="6">
                  <c:v>#N/A</c:v>
                </c:pt>
                <c:pt idx="7">
                  <c:v>0.87</c:v>
                </c:pt>
                <c:pt idx="8">
                  <c:v>#N/A</c:v>
                </c:pt>
                <c:pt idx="9">
                  <c:v>0.84</c:v>
                </c:pt>
              </c:numCache>
            </c:numRef>
          </c:val>
          <c:extLst>
            <c:ext xmlns:c16="http://schemas.microsoft.com/office/drawing/2014/chart" uri="{C3380CC4-5D6E-409C-BE32-E72D297353CC}">
              <c16:uniqueId val="{00000005-8104-423F-A304-5AE04496E0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1.35</c:v>
                </c:pt>
                <c:pt idx="2">
                  <c:v>#N/A</c:v>
                </c:pt>
                <c:pt idx="3">
                  <c:v>2.94</c:v>
                </c:pt>
                <c:pt idx="4">
                  <c:v>#N/A</c:v>
                </c:pt>
                <c:pt idx="5">
                  <c:v>2.79</c:v>
                </c:pt>
                <c:pt idx="6">
                  <c:v>#N/A</c:v>
                </c:pt>
                <c:pt idx="7">
                  <c:v>4.16</c:v>
                </c:pt>
                <c:pt idx="8">
                  <c:v>#N/A</c:v>
                </c:pt>
                <c:pt idx="9">
                  <c:v>4.76</c:v>
                </c:pt>
              </c:numCache>
            </c:numRef>
          </c:val>
          <c:extLst>
            <c:ext xmlns:c16="http://schemas.microsoft.com/office/drawing/2014/chart" uri="{C3380CC4-5D6E-409C-BE32-E72D297353CC}">
              <c16:uniqueId val="{00000006-8104-423F-A304-5AE04496E086}"/>
            </c:ext>
          </c:extLst>
        </c:ser>
        <c:ser>
          <c:idx val="7"/>
          <c:order val="7"/>
          <c:tx>
            <c:strRef>
              <c:f>データシート!$A$34</c:f>
              <c:strCache>
                <c:ptCount val="1"/>
                <c:pt idx="0">
                  <c:v>滝川市病院事業会計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7.45</c:v>
                </c:pt>
                <c:pt idx="1">
                  <c:v>#N/A</c:v>
                </c:pt>
                <c:pt idx="2">
                  <c:v>0.28999999999999998</c:v>
                </c:pt>
                <c:pt idx="3">
                  <c:v>#N/A</c:v>
                </c:pt>
                <c:pt idx="4">
                  <c:v>#N/A</c:v>
                </c:pt>
                <c:pt idx="5">
                  <c:v>0</c:v>
                </c:pt>
                <c:pt idx="6">
                  <c:v>#N/A</c:v>
                </c:pt>
                <c:pt idx="7">
                  <c:v>6.84</c:v>
                </c:pt>
                <c:pt idx="8">
                  <c:v>#N/A</c:v>
                </c:pt>
                <c:pt idx="9">
                  <c:v>7.27</c:v>
                </c:pt>
              </c:numCache>
            </c:numRef>
          </c:val>
          <c:extLst>
            <c:ext xmlns:c16="http://schemas.microsoft.com/office/drawing/2014/chart" uri="{C3380CC4-5D6E-409C-BE32-E72D297353CC}">
              <c16:uniqueId val="{00000007-8104-423F-A304-5AE04496E0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7.07</c:v>
                </c:pt>
                <c:pt idx="2">
                  <c:v>#N/A</c:v>
                </c:pt>
                <c:pt idx="3">
                  <c:v>8.14</c:v>
                </c:pt>
                <c:pt idx="4">
                  <c:v>#N/A</c:v>
                </c:pt>
                <c:pt idx="5">
                  <c:v>8.31</c:v>
                </c:pt>
                <c:pt idx="6">
                  <c:v>#N/A</c:v>
                </c:pt>
                <c:pt idx="7">
                  <c:v>9.69</c:v>
                </c:pt>
                <c:pt idx="8">
                  <c:v>#N/A</c:v>
                </c:pt>
                <c:pt idx="9">
                  <c:v>7.52</c:v>
                </c:pt>
              </c:numCache>
            </c:numRef>
          </c:val>
          <c:extLst>
            <c:ext xmlns:c16="http://schemas.microsoft.com/office/drawing/2014/chart" uri="{C3380CC4-5D6E-409C-BE32-E72D297353CC}">
              <c16:uniqueId val="{00000008-8104-423F-A304-5AE04496E086}"/>
            </c:ext>
          </c:extLst>
        </c:ser>
        <c:ser>
          <c:idx val="9"/>
          <c:order val="9"/>
          <c:tx>
            <c:strRef>
              <c:f>データシート!$A$36</c:f>
              <c:strCache>
                <c:ptCount val="1"/>
                <c:pt idx="0">
                  <c:v>滝川市下水道事業会計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4.66</c:v>
                </c:pt>
                <c:pt idx="2">
                  <c:v>#N/A</c:v>
                </c:pt>
                <c:pt idx="3">
                  <c:v>6.39</c:v>
                </c:pt>
                <c:pt idx="4">
                  <c:v>#N/A</c:v>
                </c:pt>
                <c:pt idx="5">
                  <c:v>7.9</c:v>
                </c:pt>
                <c:pt idx="6">
                  <c:v>#N/A</c:v>
                </c:pt>
                <c:pt idx="7">
                  <c:v>9.14</c:v>
                </c:pt>
                <c:pt idx="8">
                  <c:v>#N/A</c:v>
                </c:pt>
                <c:pt idx="9">
                  <c:v>9.83</c:v>
                </c:pt>
              </c:numCache>
            </c:numRef>
          </c:val>
          <c:extLst>
            <c:ext xmlns:c16="http://schemas.microsoft.com/office/drawing/2014/chart" uri="{C3380CC4-5D6E-409C-BE32-E72D297353CC}">
              <c16:uniqueId val="{00000009-8104-423F-A304-5AE04496E0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1970</c:v>
                </c:pt>
                <c:pt idx="5">
                  <c:v>1917</c:v>
                </c:pt>
                <c:pt idx="8">
                  <c:v>1957</c:v>
                </c:pt>
                <c:pt idx="11">
                  <c:v>1897</c:v>
                </c:pt>
                <c:pt idx="14">
                  <c:v>1889</c:v>
                </c:pt>
              </c:numCache>
            </c:numRef>
          </c:val>
          <c:extLst>
            <c:ext xmlns:c16="http://schemas.microsoft.com/office/drawing/2014/chart" uri="{C3380CC4-5D6E-409C-BE32-E72D297353CC}">
              <c16:uniqueId val="{00000000-45C6-4931-A0E4-623FC52F36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C6-4931-A0E4-623FC52F36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10</c:v>
                </c:pt>
                <c:pt idx="12">
                  <c:v>11</c:v>
                </c:pt>
              </c:numCache>
            </c:numRef>
          </c:val>
          <c:extLst>
            <c:ext xmlns:c16="http://schemas.microsoft.com/office/drawing/2014/chart" uri="{C3380CC4-5D6E-409C-BE32-E72D297353CC}">
              <c16:uniqueId val="{00000002-45C6-4931-A0E4-623FC52F36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108</c:v>
                </c:pt>
                <c:pt idx="3">
                  <c:v>147</c:v>
                </c:pt>
                <c:pt idx="6">
                  <c:v>176</c:v>
                </c:pt>
                <c:pt idx="9">
                  <c:v>104</c:v>
                </c:pt>
                <c:pt idx="12">
                  <c:v>163</c:v>
                </c:pt>
              </c:numCache>
            </c:numRef>
          </c:val>
          <c:extLst>
            <c:ext xmlns:c16="http://schemas.microsoft.com/office/drawing/2014/chart" uri="{C3380CC4-5D6E-409C-BE32-E72D297353CC}">
              <c16:uniqueId val="{00000003-45C6-4931-A0E4-623FC52F36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776</c:v>
                </c:pt>
                <c:pt idx="3">
                  <c:v>744</c:v>
                </c:pt>
                <c:pt idx="6">
                  <c:v>705</c:v>
                </c:pt>
                <c:pt idx="9">
                  <c:v>691</c:v>
                </c:pt>
                <c:pt idx="12">
                  <c:v>678</c:v>
                </c:pt>
              </c:numCache>
            </c:numRef>
          </c:val>
          <c:extLst>
            <c:ext xmlns:c16="http://schemas.microsoft.com/office/drawing/2014/chart" uri="{C3380CC4-5D6E-409C-BE32-E72D297353CC}">
              <c16:uniqueId val="{00000004-45C6-4931-A0E4-623FC52F36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C6-4931-A0E4-623FC52F36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C6-4931-A0E4-623FC52F36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2019</c:v>
                </c:pt>
                <c:pt idx="3">
                  <c:v>1939</c:v>
                </c:pt>
                <c:pt idx="6">
                  <c:v>1839</c:v>
                </c:pt>
                <c:pt idx="9">
                  <c:v>1775</c:v>
                </c:pt>
                <c:pt idx="12">
                  <c:v>1778</c:v>
                </c:pt>
              </c:numCache>
            </c:numRef>
          </c:val>
          <c:extLst>
            <c:ext xmlns:c16="http://schemas.microsoft.com/office/drawing/2014/chart" uri="{C3380CC4-5D6E-409C-BE32-E72D297353CC}">
              <c16:uniqueId val="{00000007-45C6-4931-A0E4-623FC52F36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934</c:v>
                </c:pt>
                <c:pt idx="2">
                  <c:v>#N/A</c:v>
                </c:pt>
                <c:pt idx="3">
                  <c:v>#N/A</c:v>
                </c:pt>
                <c:pt idx="4">
                  <c:v>914</c:v>
                </c:pt>
                <c:pt idx="5">
                  <c:v>#N/A</c:v>
                </c:pt>
                <c:pt idx="6">
                  <c:v>#N/A</c:v>
                </c:pt>
                <c:pt idx="7">
                  <c:v>764</c:v>
                </c:pt>
                <c:pt idx="8">
                  <c:v>#N/A</c:v>
                </c:pt>
                <c:pt idx="9">
                  <c:v>#N/A</c:v>
                </c:pt>
                <c:pt idx="10">
                  <c:v>683</c:v>
                </c:pt>
                <c:pt idx="11">
                  <c:v>#N/A</c:v>
                </c:pt>
                <c:pt idx="12">
                  <c:v>#N/A</c:v>
                </c:pt>
                <c:pt idx="13">
                  <c:v>741</c:v>
                </c:pt>
                <c:pt idx="14">
                  <c:v>#N/A</c:v>
                </c:pt>
              </c:numCache>
            </c:numRef>
          </c:val>
          <c:smooth val="0"/>
          <c:extLst>
            <c:ext xmlns:c16="http://schemas.microsoft.com/office/drawing/2014/chart" uri="{C3380CC4-5D6E-409C-BE32-E72D297353CC}">
              <c16:uniqueId val="{00000008-45C6-4931-A0E4-623FC52F36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17006</c:v>
                </c:pt>
                <c:pt idx="5">
                  <c:v>16434</c:v>
                </c:pt>
                <c:pt idx="8">
                  <c:v>15702</c:v>
                </c:pt>
                <c:pt idx="11">
                  <c:v>14742</c:v>
                </c:pt>
                <c:pt idx="14">
                  <c:v>14103</c:v>
                </c:pt>
              </c:numCache>
            </c:numRef>
          </c:val>
          <c:extLst>
            <c:ext xmlns:c16="http://schemas.microsoft.com/office/drawing/2014/chart" uri="{C3380CC4-5D6E-409C-BE32-E72D297353CC}">
              <c16:uniqueId val="{00000000-DA6B-440D-AF61-1A17B9B690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3607</c:v>
                </c:pt>
                <c:pt idx="5">
                  <c:v>3484</c:v>
                </c:pt>
                <c:pt idx="8">
                  <c:v>3378</c:v>
                </c:pt>
                <c:pt idx="11">
                  <c:v>3140</c:v>
                </c:pt>
                <c:pt idx="14">
                  <c:v>3087</c:v>
                </c:pt>
              </c:numCache>
            </c:numRef>
          </c:val>
          <c:extLst>
            <c:ext xmlns:c16="http://schemas.microsoft.com/office/drawing/2014/chart" uri="{C3380CC4-5D6E-409C-BE32-E72D297353CC}">
              <c16:uniqueId val="{00000001-DA6B-440D-AF61-1A17B9B690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3214</c:v>
                </c:pt>
                <c:pt idx="5">
                  <c:v>3971</c:v>
                </c:pt>
                <c:pt idx="8">
                  <c:v>5945</c:v>
                </c:pt>
                <c:pt idx="11">
                  <c:v>7187</c:v>
                </c:pt>
                <c:pt idx="14">
                  <c:v>7856</c:v>
                </c:pt>
              </c:numCache>
            </c:numRef>
          </c:val>
          <c:extLst>
            <c:ext xmlns:c16="http://schemas.microsoft.com/office/drawing/2014/chart" uri="{C3380CC4-5D6E-409C-BE32-E72D297353CC}">
              <c16:uniqueId val="{00000002-DA6B-440D-AF61-1A17B9B690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6B-440D-AF61-1A17B9B690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6B-440D-AF61-1A17B9B690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666</c:v>
                </c:pt>
                <c:pt idx="3">
                  <c:v>656</c:v>
                </c:pt>
                <c:pt idx="6">
                  <c:v>646</c:v>
                </c:pt>
                <c:pt idx="9">
                  <c:v>636</c:v>
                </c:pt>
                <c:pt idx="12">
                  <c:v>626</c:v>
                </c:pt>
              </c:numCache>
            </c:numRef>
          </c:val>
          <c:extLst>
            <c:ext xmlns:c16="http://schemas.microsoft.com/office/drawing/2014/chart" uri="{C3380CC4-5D6E-409C-BE32-E72D297353CC}">
              <c16:uniqueId val="{00000005-DA6B-440D-AF61-1A17B9B690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1380</c:v>
                </c:pt>
                <c:pt idx="3">
                  <c:v>1241</c:v>
                </c:pt>
                <c:pt idx="6">
                  <c:v>1040</c:v>
                </c:pt>
                <c:pt idx="9">
                  <c:v>1008</c:v>
                </c:pt>
                <c:pt idx="12">
                  <c:v>1044</c:v>
                </c:pt>
              </c:numCache>
            </c:numRef>
          </c:val>
          <c:extLst>
            <c:ext xmlns:c16="http://schemas.microsoft.com/office/drawing/2014/chart" uri="{C3380CC4-5D6E-409C-BE32-E72D297353CC}">
              <c16:uniqueId val="{00000006-DA6B-440D-AF61-1A17B9B690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2189</c:v>
                </c:pt>
                <c:pt idx="3">
                  <c:v>2042</c:v>
                </c:pt>
                <c:pt idx="6">
                  <c:v>1884</c:v>
                </c:pt>
                <c:pt idx="9">
                  <c:v>1790</c:v>
                </c:pt>
                <c:pt idx="12">
                  <c:v>1592</c:v>
                </c:pt>
              </c:numCache>
            </c:numRef>
          </c:val>
          <c:extLst>
            <c:ext xmlns:c16="http://schemas.microsoft.com/office/drawing/2014/chart" uri="{C3380CC4-5D6E-409C-BE32-E72D297353CC}">
              <c16:uniqueId val="{00000007-DA6B-440D-AF61-1A17B9B690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8775</c:v>
                </c:pt>
                <c:pt idx="3">
                  <c:v>9042</c:v>
                </c:pt>
                <c:pt idx="6">
                  <c:v>8751</c:v>
                </c:pt>
                <c:pt idx="9">
                  <c:v>8331</c:v>
                </c:pt>
                <c:pt idx="12">
                  <c:v>7972</c:v>
                </c:pt>
              </c:numCache>
            </c:numRef>
          </c:val>
          <c:extLst>
            <c:ext xmlns:c16="http://schemas.microsoft.com/office/drawing/2014/chart" uri="{C3380CC4-5D6E-409C-BE32-E72D297353CC}">
              <c16:uniqueId val="{00000008-DA6B-440D-AF61-1A17B9B690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38</c:v>
                </c:pt>
                <c:pt idx="9">
                  <c:v>33</c:v>
                </c:pt>
                <c:pt idx="12">
                  <c:v>43</c:v>
                </c:pt>
              </c:numCache>
            </c:numRef>
          </c:val>
          <c:extLst>
            <c:ext xmlns:c16="http://schemas.microsoft.com/office/drawing/2014/chart" uri="{C3380CC4-5D6E-409C-BE32-E72D297353CC}">
              <c16:uniqueId val="{00000009-DA6B-440D-AF61-1A17B9B690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18263</c:v>
                </c:pt>
                <c:pt idx="3">
                  <c:v>17814</c:v>
                </c:pt>
                <c:pt idx="6">
                  <c:v>17650</c:v>
                </c:pt>
                <c:pt idx="9">
                  <c:v>16667</c:v>
                </c:pt>
                <c:pt idx="12">
                  <c:v>15709</c:v>
                </c:pt>
              </c:numCache>
            </c:numRef>
          </c:val>
          <c:extLst>
            <c:ext xmlns:c16="http://schemas.microsoft.com/office/drawing/2014/chart" uri="{C3380CC4-5D6E-409C-BE32-E72D297353CC}">
              <c16:uniqueId val="{0000000A-DA6B-440D-AF61-1A17B9B690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7447</c:v>
                </c:pt>
                <c:pt idx="2">
                  <c:v>#N/A</c:v>
                </c:pt>
                <c:pt idx="3">
                  <c:v>#N/A</c:v>
                </c:pt>
                <c:pt idx="4">
                  <c:v>6908</c:v>
                </c:pt>
                <c:pt idx="5">
                  <c:v>#N/A</c:v>
                </c:pt>
                <c:pt idx="6">
                  <c:v>#N/A</c:v>
                </c:pt>
                <c:pt idx="7">
                  <c:v>4983</c:v>
                </c:pt>
                <c:pt idx="8">
                  <c:v>#N/A</c:v>
                </c:pt>
                <c:pt idx="9">
                  <c:v>#N/A</c:v>
                </c:pt>
                <c:pt idx="10">
                  <c:v>3396</c:v>
                </c:pt>
                <c:pt idx="11">
                  <c:v>#N/A</c:v>
                </c:pt>
                <c:pt idx="12">
                  <c:v>#N/A</c:v>
                </c:pt>
                <c:pt idx="13">
                  <c:v>1941</c:v>
                </c:pt>
                <c:pt idx="14">
                  <c:v>#N/A</c:v>
                </c:pt>
              </c:numCache>
            </c:numRef>
          </c:val>
          <c:smooth val="0"/>
          <c:extLst>
            <c:ext xmlns:c16="http://schemas.microsoft.com/office/drawing/2014/chart" uri="{C3380CC4-5D6E-409C-BE32-E72D297353CC}">
              <c16:uniqueId val="{0000000B-DA6B-440D-AF61-1A17B9B690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1257</c:v>
                </c:pt>
                <c:pt idx="1">
                  <c:v>1364</c:v>
                </c:pt>
                <c:pt idx="2">
                  <c:v>1812</c:v>
                </c:pt>
              </c:numCache>
            </c:numRef>
          </c:val>
          <c:extLst>
            <c:ext xmlns:c16="http://schemas.microsoft.com/office/drawing/2014/chart" uri="{C3380CC4-5D6E-409C-BE32-E72D297353CC}">
              <c16:uniqueId val="{00000000-44D9-4A6D-85C7-DE921DD27F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193</c:v>
                </c:pt>
                <c:pt idx="1">
                  <c:v>193</c:v>
                </c:pt>
                <c:pt idx="2">
                  <c:v>240</c:v>
                </c:pt>
              </c:numCache>
            </c:numRef>
          </c:val>
          <c:extLst>
            <c:ext xmlns:c16="http://schemas.microsoft.com/office/drawing/2014/chart" uri="{C3380CC4-5D6E-409C-BE32-E72D297353CC}">
              <c16:uniqueId val="{00000001-44D9-4A6D-85C7-DE921DD27F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3963</c:v>
                </c:pt>
                <c:pt idx="1">
                  <c:v>5063</c:v>
                </c:pt>
                <c:pt idx="2">
                  <c:v>5246</c:v>
                </c:pt>
              </c:numCache>
            </c:numRef>
          </c:val>
          <c:extLst>
            <c:ext xmlns:c16="http://schemas.microsoft.com/office/drawing/2014/chart" uri="{C3380CC4-5D6E-409C-BE32-E72D297353CC}">
              <c16:uniqueId val="{00000002-44D9-4A6D-85C7-DE921DD27F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{9BFFF18D-182E-4E29-A6D7-C64C1B528D39}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B09-4DEE-98AE-88C5B4E1D0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{7F6077E5-1B8A-487E-A983-EB26FBBF54FA}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09-4DEE-98AE-88C5B4E1D0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{3E3E70DE-ACE3-46B2-BEEA-81DB02C65B3B}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09-4DEE-98AE-88C5B4E1D0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{16C74EFA-458A-44BF-9ADB-7EF79CE190F5}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09-4DEE-98AE-88C5B4E1D0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{9C37ABD9-5782-4B43-91C2-7DFF10FD1DD2}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09-4DEE-98AE-88C5B4E1D047}"/>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{755180CC-AE37-41D0-B23E-D2D77DF6B8E2}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B09-4DEE-98AE-88C5B4E1D047}"/>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{51002E81-D3A9-4871-ADEB-7DD310D04DC9}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B09-4DEE-98AE-88C5B4E1D047}"/>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{56ED686C-7276-4E1B-AE19-FA548272D007}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B09-4DEE-98AE-88C5B4E1D047}"/>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{C39A6EE7-7FC0-4038-ACFB-456D446DFA67}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B09-4DEE-98AE-88C5B4E1D0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49.5</c:v>
                </c:pt>
                <c:pt idx="8">
                  <c:v>52.1</c:v>
                </c:pt>
                <c:pt idx="16">
                  <c:v>53.2</c:v>
                </c:pt>
                <c:pt idx="24">
                  <c:v>53.9</c:v>
                </c:pt>
                <c:pt idx="32">
                  <c:v>54.6</c:v>
                </c:pt>
              </c:numCache>
            </c:numRef>
          </c:xVal>
          <c:yVal>
            <c:numRef>
              <c:f>公会計指標分析・財政指標組合せ分析表!$BP$51:$DC$51</c:f>
              <c:numCache>
                <c:formatCode>#,##0.0;"▲ "#,##0.0</c:formatCode>
                <c:ptCount val="40"/>
                <c:pt idx="0">
                  <c:v>75.3</c:v>
                </c:pt>
                <c:pt idx="8">
                  <c:v>68.2</c:v>
                </c:pt>
                <c:pt idx="16">
                  <c:v>47.3</c:v>
                </c:pt>
                <c:pt idx="24">
                  <c:v>32.1</c:v>
                </c:pt>
                <c:pt idx="32">
                  <c:v>18.2</c:v>
                </c:pt>
              </c:numCache>
            </c:numRef>
          </c:yVal>
          <c:smooth val="0"/>
          <c:extLst>
            <c:ext xmlns:c16="http://schemas.microsoft.com/office/drawing/2014/chart" uri="{C3380CC4-5D6E-409C-BE32-E72D297353CC}">
              <c16:uniqueId val="{00000009-6B09-4DEE-98AE-88C5B4E1D0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{5C98344A-1280-491D-9FDF-E7DBA5DCCB1D}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B09-4DEE-98AE-88C5B4E1D0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{36B6F47F-0C4E-40A7-A900-C60F5801138C}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09-4DEE-98AE-88C5B4E1D0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{5E314CB7-BDB9-444B-B8E3-8C6EE49CB801}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09-4DEE-98AE-88C5B4E1D0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{01337316-1B38-442E-AFB7-79B561F0CFCB}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09-4DEE-98AE-88C5B4E1D0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{7F322DED-BC49-434E-991C-91F8EB01528B}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09-4DEE-98AE-88C5B4E1D047}"/>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{D505708B-C34D-42E0-A413-02E9DBFDE999}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B09-4DEE-98AE-88C5B4E1D047}"/>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{A4449D06-736A-4D7D-8EAD-D6305480A87E}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B09-4DEE-98AE-88C5B4E1D047}"/>
                </c:ext>
              </c:extLst>
            </c:dLbl>
            <c:dLbl>
              <c:idx val="24"/>
              <c:layout>
                <c:manualLayout>
                  <c:x val="0"/>
                  <c:y val="9.8800349973410979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{B5F83B8E-CA3A-4F66-AB96-CA88E5251378}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B09-4DEE-98AE-88C5B4E1D047}"/>
                </c:ext>
              </c:extLst>
            </c:dLbl>
            <c:dLbl>
              <c:idx val="32"/>
              <c:layout>
                <c:manualLayout>
                  <c:x val="0"/>
                  <c:y val="-9.8800349973410979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{7F52C015-789F-4C64-9405-3AFCB04EE059}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B09-4DEE-98AE-88C5B4E1D0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6B09-4DEE-98AE-88C5B4E1D04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{F3CD8835-7144-4EBE-B0CA-0BF2B0504547}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72-49C0-8C06-0D93B11C4D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{CF9F0426-17C3-4C88-A77B-43D795A3E638}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72-49C0-8C06-0D93B11C4D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{6BAECE8C-9E30-44AD-9260-9FF6DD3D9D8F}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72-49C0-8C06-0D93B11C4D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{E727A707-AA40-436A-8963-C7F3F64C6F60}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72-49C0-8C06-0D93B11C4D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{B42589CE-B061-4130-A2CC-B628CF326A98}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72-49C0-8C06-0D93B11C4D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{7C878065-12B4-4896-8DC8-3EE16C2B0DF8}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72-49C0-8C06-0D93B11C4D2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{00B49E3C-2CAB-4AA6-A37A-6D6D3844A098}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72-49C0-8C06-0D93B11C4D2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{FB62B96D-5D20-4D7E-AF52-C88CEBB1193D}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72-49C0-8C06-0D93B11C4D2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{5E0CE2B6-C85E-4225-B064-CDC8594901F1}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72-49C0-8C06-0D93B11C4D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9.4</c:v>
                </c:pt>
                <c:pt idx="16">
                  <c:v>8.5</c:v>
                </c:pt>
                <c:pt idx="24">
                  <c:v>7.5</c:v>
                </c:pt>
                <c:pt idx="32">
                  <c:v>6.8</c:v>
                </c:pt>
              </c:numCache>
            </c:numRef>
          </c:xVal>
          <c:yVal>
            <c:numRef>
              <c:f>公会計指標分析・財政指標組合せ分析表!$BP$73:$DC$73</c:f>
              <c:numCache>
                <c:formatCode>#,##0.0;"▲ "#,##0.0</c:formatCode>
                <c:ptCount val="40"/>
                <c:pt idx="0">
                  <c:v>75.3</c:v>
                </c:pt>
                <c:pt idx="8">
                  <c:v>68.2</c:v>
                </c:pt>
                <c:pt idx="16">
                  <c:v>47.3</c:v>
                </c:pt>
                <c:pt idx="24">
                  <c:v>32.1</c:v>
                </c:pt>
                <c:pt idx="32">
                  <c:v>18.2</c:v>
                </c:pt>
              </c:numCache>
            </c:numRef>
          </c:yVal>
          <c:smooth val="0"/>
          <c:extLst>
            <c:ext xmlns:c16="http://schemas.microsoft.com/office/drawing/2014/chart" uri="{C3380CC4-5D6E-409C-BE32-E72D297353CC}">
              <c16:uniqueId val="{00000009-FF72-49C0-8C06-0D93B11C4D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{27682897-432E-4D90-9959-E91B94BC13B9}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72-49C0-8C06-0D93B11C4D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{CD644886-31B4-49D1-91A0-229B5FAB09A2}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72-49C0-8C06-0D93B11C4D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{2BC31719-5E96-46A4-AA3B-19588C8F4828}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72-49C0-8C06-0D93B11C4D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{A4FC11B4-7544-41A8-96F0-DB6B8A2F89E3}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72-49C0-8C06-0D93B11C4D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{D3EF2045-D8AE-4286-B8F4-6A247764F0F9}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72-49C0-8C06-0D93B11C4D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{1B15993B-B23B-4EF0-8B87-5DFED3163DFB}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72-49C0-8C06-0D93B11C4D2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{443632B5-46E2-40E9-9A2B-F1FCEDCA02E4}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72-49C0-8C06-0D93B11C4D2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{D7CCB57A-B989-44BC-88A9-06F7337602B7}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72-49C0-8C06-0D93B11C4D2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{7CA707A8-410D-4238-BC07-12FAF2F2AD3C}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72-49C0-8C06-0D93B11C4D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FF72-49C0-8C06-0D93B11C4D27}"/>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北海道滝川市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と比較して微増しているが、公営企業債の元利償還金に対する繰入金等が償還終了などの要因により減少していることから、実質公債費比率は減少傾向にある。実質公債費比率は令和４年度に引き続き類似団体内平均値を下回った。今後も計画的な市債の発行により市全体としての公債費抑制に努めていく。</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北海道滝川市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地方債の償還終了や新規発行の抑制により、地方債残高や公営企業債繰入額は減少傾向にある。また、充当可能基金の増加等により、将来負担比率は対前年度</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ポイントの改善となった。今後も公債費の適正化及び財源確保等に取り組み、将来負担の減少に努める。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北海道滝川市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百万円の増などにより基金全体として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一定規模の基金残高を確保するとともに、基金の安易な取り崩しを避け、計画的かつ安定的な積立運営を行う。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ふるさと基金：市に寄せられた寄附の寄附者の意向に沿う施策の実施に要する資金に充てる。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施設整備政策基金：大規模な建設事業等の経費及び当該建設事業費等に伴い、必要となる関連経費に要する資金または市の公共施設の改修もしくは解体に要する資金に充てる。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ふるさと基金：ふるさと納税をはじめとする寄附金の積立による増。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施設整備政策基金：百万円単位での増減はなし。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の積立財源をふるさと納税寄附金を多くを占めるため、今後の寄附金収入の変動に備え、一定規模の基金残高を確保するとともに、基金の安易な取り崩しを避け、計画的かつ安定的な積立運営を行う必要がある。このため、中長期的な収支見通しを踏まえつつ、引き続き基金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財政運営基本方針による増。</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普通交付税予算の上振れ分による増。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今後の財政状況によっては財政調整基金の取り崩しが必要となり、基金残高が減少する可能性があるため、今後も可能な限り基金取り崩しを抑制した財政運営に努める。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地方債の繰上償還発生時に備え、可能な限り積立増加に努める。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37,309
37,192
115.90
23,854,880
22,835,910
1,008,001
12,042,096
15,708,804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年２月に策定した「滝川市公共施設マネジメント計画」に基づき、公共施設の集約化、複合化、削減に取り組んできたことから類似団体を下回っている。</a:t>
          </a:r>
        </a:p>
        <a:p>
          <a:r>
            <a:rPr kumimoji="1" lang="ja-JP" altLang="en-US" sz="1100">
              <a:latin typeface="ＭＳ Ｐゴシック" panose="020B0600070205080204" pitchFamily="50" charset="-128"/>
              <a:ea typeface="ＭＳ Ｐゴシック" panose="020B0600070205080204" pitchFamily="50" charset="-128"/>
            </a:rPr>
            <a:t>今後においても、「個別施設計画」に基づき、今後も計画的な修繕、更新等を実施し施設の長寿命化を図る。</a:t>
          </a:r>
        </a:p>
      </xdr:txBody>
    </xdr:sp>
    <xdr:clientData/>
  </xdr:twoCellAnchor>
  <xdr:oneCellAnchor>
    <xdr:from>
      <xdr:col>4</xdr:col>
      <xdr:colOff>174625</xdr:colOff>
      <xdr:row>23</xdr:row>
      <xdr:rowOff>47625</xdr:rowOff>
    </xdr:from>
    <xdr:ext cx="349839" cy="225703"/>
    <xdr:sp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xdr:cNvCxnSpPr/>
      </xdr:nvCxnSpPr>
      <xdr:spPr>
        <a:xfrm flipV="1">
          <a:off x="4760595" y="4523317"/>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textlink="">
      <xdr:nvSpPr>
        <xdr:cNvPr id="66" name="有形固定資産減価償却率最小値テキスト"/>
        <xdr:cNvSpPr txBox="1"/>
      </xdr:nvSpPr>
      <xdr:spPr>
        <a:xfrm>
          <a:off x="48133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xdr:cNvCxnSpPr/>
      </xdr:nvCxnSpPr>
      <xdr:spPr>
        <a:xfrm>
          <a:off x="4673600" y="575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textlink="">
      <xdr:nvSpPr>
        <xdr:cNvPr id="68" name="有形固定資産減価償却率最大値テキスト"/>
        <xdr:cNvSpPr txBox="1"/>
      </xdr:nvSpPr>
      <xdr:spPr>
        <a:xfrm>
          <a:off x="4813300" y="429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xdr:cNvCxnSpPr/>
      </xdr:nvCxnSpPr>
      <xdr:spPr>
        <a:xfrm>
          <a:off x="4673600" y="452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textlink="">
      <xdr:nvSpPr>
        <xdr:cNvPr id="70" name="有形固定資産減価償却率平均値テキスト"/>
        <xdr:cNvSpPr txBox="1"/>
      </xdr:nvSpPr>
      <xdr:spPr>
        <a:xfrm>
          <a:off x="4813300" y="499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textlink="">
      <xdr:nvSpPr>
        <xdr:cNvPr id="71" name="フローチャート: 判断 70"/>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textlink="">
      <xdr:nvSpPr>
        <xdr:cNvPr id="72" name="フローチャート: 判断 71"/>
        <xdr:cNvSpPr/>
      </xdr:nvSpPr>
      <xdr:spPr>
        <a:xfrm>
          <a:off x="4000500" y="49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textlink="">
      <xdr:nvSpPr>
        <xdr:cNvPr id="73" name="フローチャート: 判断 72"/>
        <xdr:cNvSpPr/>
      </xdr:nvSpPr>
      <xdr:spPr>
        <a:xfrm>
          <a:off x="3238500" y="495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textlink="">
      <xdr:nvSpPr>
        <xdr:cNvPr id="74" name="フローチャート: 判断 73"/>
        <xdr:cNvSpPr/>
      </xdr:nvSpPr>
      <xdr:spPr>
        <a:xfrm>
          <a:off x="2476500" y="494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textlink="">
      <xdr:nvSpPr>
        <xdr:cNvPr id="75" name="フローチャート: 判断 74"/>
        <xdr:cNvSpPr/>
      </xdr:nvSpPr>
      <xdr:spPr>
        <a:xfrm>
          <a:off x="1714500" y="49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26882</xdr:rowOff>
    </xdr:from>
    <xdr:to>
      <xdr:col>23</xdr:col>
      <xdr:colOff>136525</xdr:colOff>
      <xdr:row>27</xdr:row>
      <xdr:rowOff>128482</xdr:rowOff>
    </xdr:to>
    <xdr:sp textlink="">
      <xdr:nvSpPr>
        <xdr:cNvPr id="81" name="楕円 80"/>
        <xdr:cNvSpPr/>
      </xdr:nvSpPr>
      <xdr:spPr>
        <a:xfrm>
          <a:off x="4711700" y="46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49759</xdr:rowOff>
    </xdr:from>
    <xdr:ext cx="405111" cy="259045"/>
    <xdr:sp textlink="">
      <xdr:nvSpPr>
        <xdr:cNvPr id="82" name="有形固定資産減価償却率該当値テキスト"/>
        <xdr:cNvSpPr txBox="1"/>
      </xdr:nvSpPr>
      <xdr:spPr>
        <a:xfrm>
          <a:off x="4813300" y="450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1693</xdr:rowOff>
    </xdr:from>
    <xdr:to>
      <xdr:col>19</xdr:col>
      <xdr:colOff>187325</xdr:colOff>
      <xdr:row>27</xdr:row>
      <xdr:rowOff>103293</xdr:rowOff>
    </xdr:to>
    <xdr:sp textlink="">
      <xdr:nvSpPr>
        <xdr:cNvPr id="83" name="楕円 82"/>
        <xdr:cNvSpPr/>
      </xdr:nvSpPr>
      <xdr:spPr>
        <a:xfrm>
          <a:off x="4000500" y="46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52493</xdr:rowOff>
    </xdr:from>
    <xdr:to>
      <xdr:col>23</xdr:col>
      <xdr:colOff>85725</xdr:colOff>
      <xdr:row>27</xdr:row>
      <xdr:rowOff>77682</xdr:rowOff>
    </xdr:to>
    <xdr:cxnSp macro="">
      <xdr:nvCxnSpPr>
        <xdr:cNvPr id="84" name="直線コネクタ 83"/>
        <xdr:cNvCxnSpPr/>
      </xdr:nvCxnSpPr>
      <xdr:spPr>
        <a:xfrm>
          <a:off x="4051300" y="4681643"/>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147955</xdr:rowOff>
    </xdr:from>
    <xdr:to>
      <xdr:col>15</xdr:col>
      <xdr:colOff>187325</xdr:colOff>
      <xdr:row>27</xdr:row>
      <xdr:rowOff>78105</xdr:rowOff>
    </xdr:to>
    <xdr:sp textlink="">
      <xdr:nvSpPr>
        <xdr:cNvPr id="85" name="楕円 84"/>
        <xdr:cNvSpPr/>
      </xdr:nvSpPr>
      <xdr:spPr>
        <a:xfrm>
          <a:off x="3238500" y="46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27305</xdr:rowOff>
    </xdr:from>
    <xdr:to>
      <xdr:col>19</xdr:col>
      <xdr:colOff>136525</xdr:colOff>
      <xdr:row>27</xdr:row>
      <xdr:rowOff>52493</xdr:rowOff>
    </xdr:to>
    <xdr:cxnSp macro="">
      <xdr:nvCxnSpPr>
        <xdr:cNvPr id="86" name="直線コネクタ 85"/>
        <xdr:cNvCxnSpPr/>
      </xdr:nvCxnSpPr>
      <xdr:spPr>
        <a:xfrm>
          <a:off x="3289300" y="465645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108373</xdr:rowOff>
    </xdr:from>
    <xdr:to>
      <xdr:col>11</xdr:col>
      <xdr:colOff>187325</xdr:colOff>
      <xdr:row>27</xdr:row>
      <xdr:rowOff>38523</xdr:rowOff>
    </xdr:to>
    <xdr:sp textlink="">
      <xdr:nvSpPr>
        <xdr:cNvPr id="87" name="楕円 86"/>
        <xdr:cNvSpPr/>
      </xdr:nvSpPr>
      <xdr:spPr>
        <a:xfrm>
          <a:off x="2476500" y="45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159173</xdr:rowOff>
    </xdr:from>
    <xdr:to>
      <xdr:col>15</xdr:col>
      <xdr:colOff>136525</xdr:colOff>
      <xdr:row>27</xdr:row>
      <xdr:rowOff>27305</xdr:rowOff>
    </xdr:to>
    <xdr:cxnSp macro="">
      <xdr:nvCxnSpPr>
        <xdr:cNvPr id="88" name="直線コネクタ 87"/>
        <xdr:cNvCxnSpPr/>
      </xdr:nvCxnSpPr>
      <xdr:spPr>
        <a:xfrm>
          <a:off x="2527300" y="461687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14817</xdr:rowOff>
    </xdr:from>
    <xdr:to>
      <xdr:col>7</xdr:col>
      <xdr:colOff>187325</xdr:colOff>
      <xdr:row>26</xdr:row>
      <xdr:rowOff>116417</xdr:rowOff>
    </xdr:to>
    <xdr:sp textlink="">
      <xdr:nvSpPr>
        <xdr:cNvPr id="89" name="楕円 88"/>
        <xdr:cNvSpPr/>
      </xdr:nvSpPr>
      <xdr:spPr>
        <a:xfrm>
          <a:off x="1714500" y="44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65617</xdr:rowOff>
    </xdr:from>
    <xdr:to>
      <xdr:col>11</xdr:col>
      <xdr:colOff>136525</xdr:colOff>
      <xdr:row>26</xdr:row>
      <xdr:rowOff>159173</xdr:rowOff>
    </xdr:to>
    <xdr:cxnSp macro="">
      <xdr:nvCxnSpPr>
        <xdr:cNvPr id="90" name="直線コネクタ 89"/>
        <xdr:cNvCxnSpPr/>
      </xdr:nvCxnSpPr>
      <xdr:spPr>
        <a:xfrm>
          <a:off x="1765300" y="4523317"/>
          <a:ext cx="762000" cy="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textlink="">
      <xdr:nvSpPr>
        <xdr:cNvPr id="91" name="n_1aveValue有形固定資産減価償却率"/>
        <xdr:cNvSpPr txBox="1"/>
      </xdr:nvSpPr>
      <xdr:spPr>
        <a:xfrm>
          <a:off x="3836044" y="50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textlink="">
      <xdr:nvSpPr>
        <xdr:cNvPr id="92" name="n_2aveValue有形固定資産減価償却率"/>
        <xdr:cNvSpPr txBox="1"/>
      </xdr:nvSpPr>
      <xdr:spPr>
        <a:xfrm>
          <a:off x="3086744" y="50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textlink="">
      <xdr:nvSpPr>
        <xdr:cNvPr id="93" name="n_3aveValue有形固定資産減価償却率"/>
        <xdr:cNvSpPr txBox="1"/>
      </xdr:nvSpPr>
      <xdr:spPr>
        <a:xfrm>
          <a:off x="2324744" y="503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textlink="">
      <xdr:nvSpPr>
        <xdr:cNvPr id="94" name="n_4aveValue有形固定資産減価償却率"/>
        <xdr:cNvSpPr txBox="1"/>
      </xdr:nvSpPr>
      <xdr:spPr>
        <a:xfrm>
          <a:off x="1562744" y="499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119820</xdr:rowOff>
    </xdr:from>
    <xdr:ext cx="405111" cy="259045"/>
    <xdr:sp textlink="">
      <xdr:nvSpPr>
        <xdr:cNvPr id="95" name="n_1mainValue有形固定資産減価償却率"/>
        <xdr:cNvSpPr txBox="1"/>
      </xdr:nvSpPr>
      <xdr:spPr>
        <a:xfrm>
          <a:off x="3836044" y="440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94632</xdr:rowOff>
    </xdr:from>
    <xdr:ext cx="405111" cy="259045"/>
    <xdr:sp textlink="">
      <xdr:nvSpPr>
        <xdr:cNvPr id="96" name="n_2mainValue有形固定資産減価償却率"/>
        <xdr:cNvSpPr txBox="1"/>
      </xdr:nvSpPr>
      <xdr:spPr>
        <a:xfrm>
          <a:off x="3086744" y="43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55050</xdr:rowOff>
    </xdr:from>
    <xdr:ext cx="405111" cy="259045"/>
    <xdr:sp textlink="">
      <xdr:nvSpPr>
        <xdr:cNvPr id="97" name="n_3mainValue有形固定資産減価償却率"/>
        <xdr:cNvSpPr txBox="1"/>
      </xdr:nvSpPr>
      <xdr:spPr>
        <a:xfrm>
          <a:off x="2324744" y="4341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132944</xdr:rowOff>
    </xdr:from>
    <xdr:ext cx="405111" cy="259045"/>
    <xdr:sp textlink="">
      <xdr:nvSpPr>
        <xdr:cNvPr id="98" name="n_4mainValue有形固定資産減価償却率"/>
        <xdr:cNvSpPr txBox="1"/>
      </xdr:nvSpPr>
      <xdr:spPr>
        <a:xfrm>
          <a:off x="1562744" y="4247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地方債の元利償還が進んだことにより、</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に引き続き類似団体平均値を下回った。今後も更なる公債費の適正化に取り組み、数値の低下に努める。</a:t>
          </a:r>
        </a:p>
      </xdr:txBody>
    </xdr:sp>
    <xdr:clientData/>
  </xdr:twoCellAnchor>
  <xdr:oneCellAnchor>
    <xdr:from>
      <xdr:col>57</xdr:col>
      <xdr:colOff>111125</xdr:colOff>
      <xdr:row>23</xdr:row>
      <xdr:rowOff>47625</xdr:rowOff>
    </xdr:from>
    <xdr:ext cx="349839" cy="225703"/>
    <xdr:sp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textlink="">
      <xdr:nvSpPr>
        <xdr:cNvPr id="118" name="テキスト ボックス 117"/>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xdr:cNvCxnSpPr/>
      </xdr:nvCxnSpPr>
      <xdr:spPr>
        <a:xfrm flipV="1">
          <a:off x="14793595" y="448990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textlink="">
      <xdr:nvSpPr>
        <xdr:cNvPr id="130" name="債務償還比率最小値テキスト"/>
        <xdr:cNvSpPr txBox="1"/>
      </xdr:nvSpPr>
      <xdr:spPr>
        <a:xfrm>
          <a:off x="14846300" y="59148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xdr:cNvCxnSpPr/>
      </xdr:nvCxnSpPr>
      <xdr:spPr>
        <a:xfrm>
          <a:off x="14706600" y="591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textlink="">
      <xdr:nvSpPr>
        <xdr:cNvPr id="134" name="債務償還比率平均値テキスト"/>
        <xdr:cNvSpPr txBox="1"/>
      </xdr:nvSpPr>
      <xdr:spPr>
        <a:xfrm>
          <a:off x="14846300" y="50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textlink="">
      <xdr:nvSpPr>
        <xdr:cNvPr id="135" name="フローチャート: 判断 134"/>
        <xdr:cNvSpPr/>
      </xdr:nvSpPr>
      <xdr:spPr>
        <a:xfrm>
          <a:off x="14744700" y="50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textlink="">
      <xdr:nvSpPr>
        <xdr:cNvPr id="136" name="フローチャート: 判断 135"/>
        <xdr:cNvSpPr/>
      </xdr:nvSpPr>
      <xdr:spPr>
        <a:xfrm>
          <a:off x="14033500" y="50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textlink="">
      <xdr:nvSpPr>
        <xdr:cNvPr id="137" name="フローチャート: 判断 136"/>
        <xdr:cNvSpPr/>
      </xdr:nvSpPr>
      <xdr:spPr>
        <a:xfrm>
          <a:off x="13271500" y="496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textlink="">
      <xdr:nvSpPr>
        <xdr:cNvPr id="138" name="フローチャート: 判断 137"/>
        <xdr:cNvSpPr/>
      </xdr:nvSpPr>
      <xdr:spPr>
        <a:xfrm>
          <a:off x="12509500" y="511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textlink="">
      <xdr:nvSpPr>
        <xdr:cNvPr id="139" name="フローチャート: 判断 138"/>
        <xdr:cNvSpPr/>
      </xdr:nvSpPr>
      <xdr:spPr>
        <a:xfrm>
          <a:off x="11747500" y="51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99707</xdr:rowOff>
    </xdr:from>
    <xdr:to>
      <xdr:col>76</xdr:col>
      <xdr:colOff>73025</xdr:colOff>
      <xdr:row>29</xdr:row>
      <xdr:rowOff>29857</xdr:rowOff>
    </xdr:to>
    <xdr:sp textlink="">
      <xdr:nvSpPr>
        <xdr:cNvPr id="145" name="楕円 144"/>
        <xdr:cNvSpPr/>
      </xdr:nvSpPr>
      <xdr:spPr>
        <a:xfrm>
          <a:off x="14744700" y="49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122584</xdr:rowOff>
    </xdr:from>
    <xdr:ext cx="469744" cy="259045"/>
    <xdr:sp textlink="">
      <xdr:nvSpPr>
        <xdr:cNvPr id="146" name="債務償還比率該当値テキスト"/>
        <xdr:cNvSpPr txBox="1"/>
      </xdr:nvSpPr>
      <xdr:spPr>
        <a:xfrm>
          <a:off x="14846300" y="475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165197</xdr:rowOff>
    </xdr:from>
    <xdr:to>
      <xdr:col>72</xdr:col>
      <xdr:colOff>123825</xdr:colOff>
      <xdr:row>29</xdr:row>
      <xdr:rowOff>95347</xdr:rowOff>
    </xdr:to>
    <xdr:sp textlink="">
      <xdr:nvSpPr>
        <xdr:cNvPr id="147" name="楕円 146"/>
        <xdr:cNvSpPr/>
      </xdr:nvSpPr>
      <xdr:spPr>
        <a:xfrm>
          <a:off x="14033500" y="49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150507</xdr:rowOff>
    </xdr:from>
    <xdr:to>
      <xdr:col>76</xdr:col>
      <xdr:colOff>22225</xdr:colOff>
      <xdr:row>29</xdr:row>
      <xdr:rowOff>44547</xdr:rowOff>
    </xdr:to>
    <xdr:cxnSp macro="">
      <xdr:nvCxnSpPr>
        <xdr:cNvPr id="148" name="直線コネクタ 147"/>
        <xdr:cNvCxnSpPr/>
      </xdr:nvCxnSpPr>
      <xdr:spPr>
        <a:xfrm flipV="1">
          <a:off x="14084300" y="4951107"/>
          <a:ext cx="711200" cy="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162421</xdr:rowOff>
    </xdr:from>
    <xdr:to>
      <xdr:col>68</xdr:col>
      <xdr:colOff>123825</xdr:colOff>
      <xdr:row>29</xdr:row>
      <xdr:rowOff>92571</xdr:rowOff>
    </xdr:to>
    <xdr:sp textlink="">
      <xdr:nvSpPr>
        <xdr:cNvPr id="149" name="楕円 148"/>
        <xdr:cNvSpPr/>
      </xdr:nvSpPr>
      <xdr:spPr>
        <a:xfrm>
          <a:off x="13271500" y="49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41771</xdr:rowOff>
    </xdr:from>
    <xdr:to>
      <xdr:col>72</xdr:col>
      <xdr:colOff>73025</xdr:colOff>
      <xdr:row>29</xdr:row>
      <xdr:rowOff>44547</xdr:rowOff>
    </xdr:to>
    <xdr:cxnSp macro="">
      <xdr:nvCxnSpPr>
        <xdr:cNvPr id="150" name="直線コネクタ 149"/>
        <xdr:cNvCxnSpPr/>
      </xdr:nvCxnSpPr>
      <xdr:spPr>
        <a:xfrm>
          <a:off x="13322300" y="5013821"/>
          <a:ext cx="762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7354</xdr:rowOff>
    </xdr:from>
    <xdr:to>
      <xdr:col>64</xdr:col>
      <xdr:colOff>123825</xdr:colOff>
      <xdr:row>30</xdr:row>
      <xdr:rowOff>108954</xdr:rowOff>
    </xdr:to>
    <xdr:sp textlink="">
      <xdr:nvSpPr>
        <xdr:cNvPr id="151" name="楕円 150"/>
        <xdr:cNvSpPr/>
      </xdr:nvSpPr>
      <xdr:spPr>
        <a:xfrm>
          <a:off x="12509500" y="515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41771</xdr:rowOff>
    </xdr:from>
    <xdr:to>
      <xdr:col>68</xdr:col>
      <xdr:colOff>73025</xdr:colOff>
      <xdr:row>30</xdr:row>
      <xdr:rowOff>58154</xdr:rowOff>
    </xdr:to>
    <xdr:cxnSp macro="">
      <xdr:nvCxnSpPr>
        <xdr:cNvPr id="152" name="直線コネクタ 151"/>
        <xdr:cNvCxnSpPr/>
      </xdr:nvCxnSpPr>
      <xdr:spPr>
        <a:xfrm flipV="1">
          <a:off x="12560300" y="5013821"/>
          <a:ext cx="762000" cy="1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55263</xdr:rowOff>
    </xdr:from>
    <xdr:to>
      <xdr:col>60</xdr:col>
      <xdr:colOff>123825</xdr:colOff>
      <xdr:row>30</xdr:row>
      <xdr:rowOff>156863</xdr:rowOff>
    </xdr:to>
    <xdr:sp textlink="">
      <xdr:nvSpPr>
        <xdr:cNvPr id="153" name="楕円 152"/>
        <xdr:cNvSpPr/>
      </xdr:nvSpPr>
      <xdr:spPr>
        <a:xfrm>
          <a:off x="11747500" y="51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58154</xdr:rowOff>
    </xdr:from>
    <xdr:to>
      <xdr:col>64</xdr:col>
      <xdr:colOff>73025</xdr:colOff>
      <xdr:row>30</xdr:row>
      <xdr:rowOff>106063</xdr:rowOff>
    </xdr:to>
    <xdr:cxnSp macro="">
      <xdr:nvCxnSpPr>
        <xdr:cNvPr id="154" name="直線コネクタ 153"/>
        <xdr:cNvCxnSpPr/>
      </xdr:nvCxnSpPr>
      <xdr:spPr>
        <a:xfrm flipV="1">
          <a:off x="11798300" y="5201654"/>
          <a:ext cx="762000" cy="4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textlink="">
      <xdr:nvSpPr>
        <xdr:cNvPr id="155" name="n_1aveValue債務償還比率"/>
        <xdr:cNvSpPr txBox="1"/>
      </xdr:nvSpPr>
      <xdr:spPr>
        <a:xfrm>
          <a:off x="13836727" y="51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textlink="">
      <xdr:nvSpPr>
        <xdr:cNvPr id="156" name="n_2aveValue債務償還比率"/>
        <xdr:cNvSpPr txBox="1"/>
      </xdr:nvSpPr>
      <xdr:spPr>
        <a:xfrm>
          <a:off x="13087427" y="50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textlink="">
      <xdr:nvSpPr>
        <xdr:cNvPr id="157" name="n_3aveValue債務償還比率"/>
        <xdr:cNvSpPr txBox="1"/>
      </xdr:nvSpPr>
      <xdr:spPr>
        <a:xfrm>
          <a:off x="12325427" y="489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textlink="">
      <xdr:nvSpPr>
        <xdr:cNvPr id="158" name="n_4aveValue債務償還比率"/>
        <xdr:cNvSpPr txBox="1"/>
      </xdr:nvSpPr>
      <xdr:spPr>
        <a:xfrm>
          <a:off x="11563427" y="49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111874</xdr:rowOff>
    </xdr:from>
    <xdr:ext cx="469744" cy="259045"/>
    <xdr:sp textlink="">
      <xdr:nvSpPr>
        <xdr:cNvPr id="159" name="n_1mainValue債務償還比率"/>
        <xdr:cNvSpPr txBox="1"/>
      </xdr:nvSpPr>
      <xdr:spPr>
        <a:xfrm>
          <a:off x="13836727" y="47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109098</xdr:rowOff>
    </xdr:from>
    <xdr:ext cx="469744" cy="259045"/>
    <xdr:sp textlink="">
      <xdr:nvSpPr>
        <xdr:cNvPr id="160" name="n_2mainValue債務償還比率"/>
        <xdr:cNvSpPr txBox="1"/>
      </xdr:nvSpPr>
      <xdr:spPr>
        <a:xfrm>
          <a:off x="13087427" y="47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100081</xdr:rowOff>
    </xdr:from>
    <xdr:ext cx="469744" cy="259045"/>
    <xdr:sp textlink="">
      <xdr:nvSpPr>
        <xdr:cNvPr id="161" name="n_3mainValue債務償還比率"/>
        <xdr:cNvSpPr txBox="1"/>
      </xdr:nvSpPr>
      <xdr:spPr>
        <a:xfrm>
          <a:off x="12325427" y="524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147990</xdr:rowOff>
    </xdr:from>
    <xdr:ext cx="469744" cy="259045"/>
    <xdr:sp textlink="">
      <xdr:nvSpPr>
        <xdr:cNvPr id="162" name="n_4mainValue債務償還比率"/>
        <xdr:cNvSpPr txBox="1"/>
      </xdr:nvSpPr>
      <xdr:spPr>
        <a:xfrm>
          <a:off x="11563427" y="529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37,309
37,192
115.90
23,854,880
22,835,910
1,008,001
12,042,096
15,708,804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textlink="">
      <xdr:nvSpPr>
        <xdr:cNvPr id="56"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textlink="">
      <xdr:nvSpPr>
        <xdr:cNvPr id="58"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textlink="">
      <xdr:nvSpPr>
        <xdr:cNvPr id="60" name="【道路】&#10;有形固定資産減価償却率平均値テキスト"/>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textlink="">
      <xdr:nvSpPr>
        <xdr:cNvPr id="61" name="フローチャート: 判断 60"/>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textlink="">
      <xdr:nvSpPr>
        <xdr:cNvPr id="62" name="フローチャート: 判断 61"/>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textlink="">
      <xdr:nvSpPr>
        <xdr:cNvPr id="63" name="フローチャート: 判断 62"/>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textlink="">
      <xdr:nvSpPr>
        <xdr:cNvPr id="64" name="フローチャート: 判断 63"/>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textlink="">
      <xdr:nvSpPr>
        <xdr:cNvPr id="65" name="フローチャート: 判断 64"/>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61976</xdr:rowOff>
    </xdr:from>
    <xdr:to>
      <xdr:col>24</xdr:col>
      <xdr:colOff>114300</xdr:colOff>
      <xdr:row>35</xdr:row>
      <xdr:rowOff>163576</xdr:rowOff>
    </xdr:to>
    <xdr:sp textlink="">
      <xdr:nvSpPr>
        <xdr:cNvPr id="71" name="楕円 70"/>
        <xdr:cNvSpPr/>
      </xdr:nvSpPr>
      <xdr:spPr>
        <a:xfrm>
          <a:off x="45847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84853</xdr:rowOff>
    </xdr:from>
    <xdr:ext cx="405111" cy="259045"/>
    <xdr:sp textlink="">
      <xdr:nvSpPr>
        <xdr:cNvPr id="72" name="【道路】&#10;有形固定資産減価償却率該当値テキスト"/>
        <xdr:cNvSpPr txBox="1"/>
      </xdr:nvSpPr>
      <xdr:spPr>
        <a:xfrm>
          <a:off x="4673600" y="591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41402</xdr:rowOff>
    </xdr:from>
    <xdr:to>
      <xdr:col>20</xdr:col>
      <xdr:colOff>38100</xdr:colOff>
      <xdr:row>35</xdr:row>
      <xdr:rowOff>143002</xdr:rowOff>
    </xdr:to>
    <xdr:sp textlink="">
      <xdr:nvSpPr>
        <xdr:cNvPr id="73" name="楕円 72"/>
        <xdr:cNvSpPr/>
      </xdr:nvSpPr>
      <xdr:spPr>
        <a:xfrm>
          <a:off x="3746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92202</xdr:rowOff>
    </xdr:from>
    <xdr:to>
      <xdr:col>24</xdr:col>
      <xdr:colOff>63500</xdr:colOff>
      <xdr:row>35</xdr:row>
      <xdr:rowOff>112776</xdr:rowOff>
    </xdr:to>
    <xdr:cxnSp macro="">
      <xdr:nvCxnSpPr>
        <xdr:cNvPr id="74" name="直線コネクタ 73"/>
        <xdr:cNvCxnSpPr/>
      </xdr:nvCxnSpPr>
      <xdr:spPr>
        <a:xfrm>
          <a:off x="3797300" y="609295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11684</xdr:rowOff>
    </xdr:from>
    <xdr:to>
      <xdr:col>15</xdr:col>
      <xdr:colOff>101600</xdr:colOff>
      <xdr:row>35</xdr:row>
      <xdr:rowOff>113284</xdr:rowOff>
    </xdr:to>
    <xdr:sp textlink="">
      <xdr:nvSpPr>
        <xdr:cNvPr id="75" name="楕円 74"/>
        <xdr:cNvSpPr/>
      </xdr:nvSpPr>
      <xdr:spPr>
        <a:xfrm>
          <a:off x="2857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62484</xdr:rowOff>
    </xdr:from>
    <xdr:to>
      <xdr:col>19</xdr:col>
      <xdr:colOff>177800</xdr:colOff>
      <xdr:row>35</xdr:row>
      <xdr:rowOff>92202</xdr:rowOff>
    </xdr:to>
    <xdr:cxnSp macro="">
      <xdr:nvCxnSpPr>
        <xdr:cNvPr id="76" name="直線コネクタ 75"/>
        <xdr:cNvCxnSpPr/>
      </xdr:nvCxnSpPr>
      <xdr:spPr>
        <a:xfrm>
          <a:off x="2908300" y="606323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155702</xdr:rowOff>
    </xdr:from>
    <xdr:to>
      <xdr:col>10</xdr:col>
      <xdr:colOff>165100</xdr:colOff>
      <xdr:row>35</xdr:row>
      <xdr:rowOff>85852</xdr:rowOff>
    </xdr:to>
    <xdr:sp textlink="">
      <xdr:nvSpPr>
        <xdr:cNvPr id="77" name="楕円 76"/>
        <xdr:cNvSpPr/>
      </xdr:nvSpPr>
      <xdr:spPr>
        <a:xfrm>
          <a:off x="1968500" y="59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35052</xdr:rowOff>
    </xdr:from>
    <xdr:to>
      <xdr:col>15</xdr:col>
      <xdr:colOff>50800</xdr:colOff>
      <xdr:row>35</xdr:row>
      <xdr:rowOff>62484</xdr:rowOff>
    </xdr:to>
    <xdr:cxnSp macro="">
      <xdr:nvCxnSpPr>
        <xdr:cNvPr id="78" name="直線コネクタ 77"/>
        <xdr:cNvCxnSpPr/>
      </xdr:nvCxnSpPr>
      <xdr:spPr>
        <a:xfrm>
          <a:off x="2019300" y="603580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125984</xdr:rowOff>
    </xdr:from>
    <xdr:to>
      <xdr:col>6</xdr:col>
      <xdr:colOff>38100</xdr:colOff>
      <xdr:row>35</xdr:row>
      <xdr:rowOff>56134</xdr:rowOff>
    </xdr:to>
    <xdr:sp textlink="">
      <xdr:nvSpPr>
        <xdr:cNvPr id="79" name="楕円 78"/>
        <xdr:cNvSpPr/>
      </xdr:nvSpPr>
      <xdr:spPr>
        <a:xfrm>
          <a:off x="10795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5334</xdr:rowOff>
    </xdr:from>
    <xdr:to>
      <xdr:col>10</xdr:col>
      <xdr:colOff>114300</xdr:colOff>
      <xdr:row>35</xdr:row>
      <xdr:rowOff>35052</xdr:rowOff>
    </xdr:to>
    <xdr:cxnSp macro="">
      <xdr:nvCxnSpPr>
        <xdr:cNvPr id="80" name="直線コネクタ 79"/>
        <xdr:cNvCxnSpPr/>
      </xdr:nvCxnSpPr>
      <xdr:spPr>
        <a:xfrm>
          <a:off x="1130300" y="600608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textlink="">
      <xdr:nvSpPr>
        <xdr:cNvPr id="81" name="n_1aveValue【道路】&#10;有形固定資産減価償却率"/>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textlink="">
      <xdr:nvSpPr>
        <xdr:cNvPr id="82" name="n_2aveValue【道路】&#10;有形固定資産減価償却率"/>
        <xdr:cNvSpPr txBox="1"/>
      </xdr:nvSpPr>
      <xdr:spPr>
        <a:xfrm>
          <a:off x="2705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textlink="">
      <xdr:nvSpPr>
        <xdr:cNvPr id="83" name="n_3aveValue【道路】&#10;有形固定資産減価償却率"/>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90695</xdr:rowOff>
    </xdr:from>
    <xdr:ext cx="405111" cy="259045"/>
    <xdr:sp textlink="">
      <xdr:nvSpPr>
        <xdr:cNvPr id="84" name="n_4aveValue【道路】&#10;有形固定資産減価償却率"/>
        <xdr:cNvSpPr txBox="1"/>
      </xdr:nvSpPr>
      <xdr:spPr>
        <a:xfrm>
          <a:off x="927744"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159529</xdr:rowOff>
    </xdr:from>
    <xdr:ext cx="405111" cy="259045"/>
    <xdr:sp textlink="">
      <xdr:nvSpPr>
        <xdr:cNvPr id="85" name="n_1mainValue【道路】&#10;有形固定資産減価償却率"/>
        <xdr:cNvSpPr txBox="1"/>
      </xdr:nvSpPr>
      <xdr:spPr>
        <a:xfrm>
          <a:off x="35820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129811</xdr:rowOff>
    </xdr:from>
    <xdr:ext cx="405111" cy="259045"/>
    <xdr:sp textlink="">
      <xdr:nvSpPr>
        <xdr:cNvPr id="86" name="n_2mainValue【道路】&#10;有形固定資産減価償却率"/>
        <xdr:cNvSpPr txBox="1"/>
      </xdr:nvSpPr>
      <xdr:spPr>
        <a:xfrm>
          <a:off x="2705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102379</xdr:rowOff>
    </xdr:from>
    <xdr:ext cx="405111" cy="259045"/>
    <xdr:sp textlink="">
      <xdr:nvSpPr>
        <xdr:cNvPr id="87" name="n_3mainValue【道路】&#10;有形固定資産減価償却率"/>
        <xdr:cNvSpPr txBox="1"/>
      </xdr:nvSpPr>
      <xdr:spPr>
        <a:xfrm>
          <a:off x="1816744" y="576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72661</xdr:rowOff>
    </xdr:from>
    <xdr:ext cx="405111" cy="259045"/>
    <xdr:sp textlink="">
      <xdr:nvSpPr>
        <xdr:cNvPr id="88" name="n_4mainValue【道路】&#10;有形固定資産減価償却率"/>
        <xdr:cNvSpPr txBox="1"/>
      </xdr:nvSpPr>
      <xdr:spPr>
        <a:xfrm>
          <a:off x="927744" y="57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textlink="">
      <xdr:nvSpPr>
        <xdr:cNvPr id="115" name="【道路】&#10;一人当たり延長最小値テキスト"/>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textlink="">
      <xdr:nvSpPr>
        <xdr:cNvPr id="117" name="【道路】&#10;一人当たり延長最大値テキスト"/>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textlink="">
      <xdr:nvSpPr>
        <xdr:cNvPr id="119" name="【道路】&#10;一人当たり延長平均値テキスト"/>
        <xdr:cNvSpPr txBox="1"/>
      </xdr:nvSpPr>
      <xdr:spPr>
        <a:xfrm>
          <a:off x="10515600" y="683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textlink="">
      <xdr:nvSpPr>
        <xdr:cNvPr id="120" name="フローチャート: 判断 119"/>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textlink="">
      <xdr:nvSpPr>
        <xdr:cNvPr id="121" name="フローチャート: 判断 120"/>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textlink="">
      <xdr:nvSpPr>
        <xdr:cNvPr id="122" name="フローチャート: 判断 121"/>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textlink="">
      <xdr:nvSpPr>
        <xdr:cNvPr id="123" name="フローチャート: 判断 122"/>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textlink="">
      <xdr:nvSpPr>
        <xdr:cNvPr id="124" name="フローチャート: 判断 123"/>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14623</xdr:rowOff>
    </xdr:from>
    <xdr:to>
      <xdr:col>55</xdr:col>
      <xdr:colOff>50800</xdr:colOff>
      <xdr:row>41</xdr:row>
      <xdr:rowOff>116223</xdr:rowOff>
    </xdr:to>
    <xdr:sp textlink="">
      <xdr:nvSpPr>
        <xdr:cNvPr id="130" name="楕円 129"/>
        <xdr:cNvSpPr/>
      </xdr:nvSpPr>
      <xdr:spPr>
        <a:xfrm>
          <a:off x="10426700" y="70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101439</xdr:rowOff>
    </xdr:from>
    <xdr:ext cx="534377" cy="259045"/>
    <xdr:sp textlink="">
      <xdr:nvSpPr>
        <xdr:cNvPr id="131" name="【道路】&#10;一人当たり延長該当値テキスト"/>
        <xdr:cNvSpPr txBox="1"/>
      </xdr:nvSpPr>
      <xdr:spPr>
        <a:xfrm>
          <a:off x="10515600" y="695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18460</xdr:rowOff>
    </xdr:from>
    <xdr:to>
      <xdr:col>50</xdr:col>
      <xdr:colOff>165100</xdr:colOff>
      <xdr:row>41</xdr:row>
      <xdr:rowOff>120060</xdr:rowOff>
    </xdr:to>
    <xdr:sp textlink="">
      <xdr:nvSpPr>
        <xdr:cNvPr id="132" name="楕円 131"/>
        <xdr:cNvSpPr/>
      </xdr:nvSpPr>
      <xdr:spPr>
        <a:xfrm>
          <a:off x="9588500" y="70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65423</xdr:rowOff>
    </xdr:from>
    <xdr:to>
      <xdr:col>55</xdr:col>
      <xdr:colOff>0</xdr:colOff>
      <xdr:row>41</xdr:row>
      <xdr:rowOff>69260</xdr:rowOff>
    </xdr:to>
    <xdr:cxnSp macro="">
      <xdr:nvCxnSpPr>
        <xdr:cNvPr id="133" name="直線コネクタ 132"/>
        <xdr:cNvCxnSpPr/>
      </xdr:nvCxnSpPr>
      <xdr:spPr>
        <a:xfrm flipV="1">
          <a:off x="9639300" y="7094873"/>
          <a:ext cx="8382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22069</xdr:rowOff>
    </xdr:from>
    <xdr:to>
      <xdr:col>46</xdr:col>
      <xdr:colOff>38100</xdr:colOff>
      <xdr:row>41</xdr:row>
      <xdr:rowOff>123669</xdr:rowOff>
    </xdr:to>
    <xdr:sp textlink="">
      <xdr:nvSpPr>
        <xdr:cNvPr id="134" name="楕円 133"/>
        <xdr:cNvSpPr/>
      </xdr:nvSpPr>
      <xdr:spPr>
        <a:xfrm>
          <a:off x="8699500" y="70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69260</xdr:rowOff>
    </xdr:from>
    <xdr:to>
      <xdr:col>50</xdr:col>
      <xdr:colOff>114300</xdr:colOff>
      <xdr:row>41</xdr:row>
      <xdr:rowOff>72869</xdr:rowOff>
    </xdr:to>
    <xdr:cxnSp macro="">
      <xdr:nvCxnSpPr>
        <xdr:cNvPr id="135" name="直線コネクタ 134"/>
        <xdr:cNvCxnSpPr/>
      </xdr:nvCxnSpPr>
      <xdr:spPr>
        <a:xfrm flipV="1">
          <a:off x="8750300" y="7098710"/>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24747</xdr:rowOff>
    </xdr:from>
    <xdr:to>
      <xdr:col>41</xdr:col>
      <xdr:colOff>101600</xdr:colOff>
      <xdr:row>41</xdr:row>
      <xdr:rowOff>126347</xdr:rowOff>
    </xdr:to>
    <xdr:sp textlink="">
      <xdr:nvSpPr>
        <xdr:cNvPr id="136" name="楕円 135"/>
        <xdr:cNvSpPr/>
      </xdr:nvSpPr>
      <xdr:spPr>
        <a:xfrm>
          <a:off x="7810500" y="705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72869</xdr:rowOff>
    </xdr:from>
    <xdr:to>
      <xdr:col>45</xdr:col>
      <xdr:colOff>177800</xdr:colOff>
      <xdr:row>41</xdr:row>
      <xdr:rowOff>75547</xdr:rowOff>
    </xdr:to>
    <xdr:cxnSp macro="">
      <xdr:nvCxnSpPr>
        <xdr:cNvPr id="137" name="直線コネクタ 136"/>
        <xdr:cNvCxnSpPr/>
      </xdr:nvCxnSpPr>
      <xdr:spPr>
        <a:xfrm flipV="1">
          <a:off x="7861300" y="7102319"/>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27425</xdr:rowOff>
    </xdr:from>
    <xdr:to>
      <xdr:col>36</xdr:col>
      <xdr:colOff>165100</xdr:colOff>
      <xdr:row>41</xdr:row>
      <xdr:rowOff>129025</xdr:rowOff>
    </xdr:to>
    <xdr:sp textlink="">
      <xdr:nvSpPr>
        <xdr:cNvPr id="138" name="楕円 137"/>
        <xdr:cNvSpPr/>
      </xdr:nvSpPr>
      <xdr:spPr>
        <a:xfrm>
          <a:off x="6921500" y="705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75547</xdr:rowOff>
    </xdr:from>
    <xdr:to>
      <xdr:col>41</xdr:col>
      <xdr:colOff>50800</xdr:colOff>
      <xdr:row>41</xdr:row>
      <xdr:rowOff>78225</xdr:rowOff>
    </xdr:to>
    <xdr:cxnSp macro="">
      <xdr:nvCxnSpPr>
        <xdr:cNvPr id="139" name="直線コネクタ 138"/>
        <xdr:cNvCxnSpPr/>
      </xdr:nvCxnSpPr>
      <xdr:spPr>
        <a:xfrm flipV="1">
          <a:off x="6972300" y="7104997"/>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textlink="">
      <xdr:nvSpPr>
        <xdr:cNvPr id="140" name="n_1aveValue【道路】&#10;一人当たり延長"/>
        <xdr:cNvSpPr txBox="1"/>
      </xdr:nvSpPr>
      <xdr:spPr>
        <a:xfrm>
          <a:off x="9359411" y="67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textlink="">
      <xdr:nvSpPr>
        <xdr:cNvPr id="141" name="n_2aveValue【道路】&#10;一人当たり延長"/>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textlink="">
      <xdr:nvSpPr>
        <xdr:cNvPr id="142" name="n_3aveValue【道路】&#10;一人当たり延長"/>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textlink="">
      <xdr:nvSpPr>
        <xdr:cNvPr id="143" name="n_4aveValue【道路】&#10;一人当たり延長"/>
        <xdr:cNvSpPr txBox="1"/>
      </xdr:nvSpPr>
      <xdr:spPr>
        <a:xfrm>
          <a:off x="6705111" y="67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111187</xdr:rowOff>
    </xdr:from>
    <xdr:ext cx="534377" cy="259045"/>
    <xdr:sp textlink="">
      <xdr:nvSpPr>
        <xdr:cNvPr id="144" name="n_1mainValue【道路】&#10;一人当たり延長"/>
        <xdr:cNvSpPr txBox="1"/>
      </xdr:nvSpPr>
      <xdr:spPr>
        <a:xfrm>
          <a:off x="9359411" y="71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114796</xdr:rowOff>
    </xdr:from>
    <xdr:ext cx="534377" cy="259045"/>
    <xdr:sp textlink="">
      <xdr:nvSpPr>
        <xdr:cNvPr id="145" name="n_2mainValue【道路】&#10;一人当たり延長"/>
        <xdr:cNvSpPr txBox="1"/>
      </xdr:nvSpPr>
      <xdr:spPr>
        <a:xfrm>
          <a:off x="8483111" y="71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117474</xdr:rowOff>
    </xdr:from>
    <xdr:ext cx="534377" cy="259045"/>
    <xdr:sp textlink="">
      <xdr:nvSpPr>
        <xdr:cNvPr id="146" name="n_3mainValue【道路】&#10;一人当たり延長"/>
        <xdr:cNvSpPr txBox="1"/>
      </xdr:nvSpPr>
      <xdr:spPr>
        <a:xfrm>
          <a:off x="7594111" y="714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120152</xdr:rowOff>
    </xdr:from>
    <xdr:ext cx="534377" cy="259045"/>
    <xdr:sp textlink="">
      <xdr:nvSpPr>
        <xdr:cNvPr id="147" name="n_4mainValue【道路】&#10;一人当たり延長"/>
        <xdr:cNvSpPr txBox="1"/>
      </xdr:nvSpPr>
      <xdr:spPr>
        <a:xfrm>
          <a:off x="6705111" y="71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5" name="正方形/長方形 1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163" name="正方形/長方形 1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176" name="テキスト ボックス 1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178" name="テキスト ボックス 1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180" name="テキスト ボックス 1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182" name="テキスト ボックス 1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184" name="テキスト ボックス 1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186" name="テキスト ボックス 1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1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188" name="直線コネクタ 187"/>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textlink="">
      <xdr:nvSpPr>
        <xdr:cNvPr id="189" name="【公営住宅】&#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190" name="直線コネクタ 189"/>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textlink="">
      <xdr:nvSpPr>
        <xdr:cNvPr id="191" name="【公営住宅】&#10;有形固定資産減価償却率最大値テキスト"/>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192" name="直線コネクタ 191"/>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textlink="">
      <xdr:nvSpPr>
        <xdr:cNvPr id="193" name="【公営住宅】&#10;有形固定資産減価償却率平均値テキスト"/>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textlink="">
      <xdr:nvSpPr>
        <xdr:cNvPr id="194" name="フローチャート: 判断 193"/>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textlink="">
      <xdr:nvSpPr>
        <xdr:cNvPr id="195" name="フローチャート: 判断 194"/>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textlink="">
      <xdr:nvSpPr>
        <xdr:cNvPr id="196" name="フローチャート: 判断 195"/>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textlink="">
      <xdr:nvSpPr>
        <xdr:cNvPr id="197" name="フローチャート: 判断 196"/>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textlink="">
      <xdr:nvSpPr>
        <xdr:cNvPr id="198" name="フローチャート: 判断 197"/>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textlink="">
      <xdr:nvSpPr>
        <xdr:cNvPr id="204" name="楕円 203"/>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textlink="">
      <xdr:nvSpPr>
        <xdr:cNvPr id="205" name="【公営住宅】&#10;有形固定資産減価償却率該当値テキスト"/>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xdr:rowOff>
    </xdr:from>
    <xdr:to>
      <xdr:col>20</xdr:col>
      <xdr:colOff>38100</xdr:colOff>
      <xdr:row>83</xdr:row>
      <xdr:rowOff>117475</xdr:rowOff>
    </xdr:to>
    <xdr:sp textlink="">
      <xdr:nvSpPr>
        <xdr:cNvPr id="206" name="楕円 205"/>
        <xdr:cNvSpPr/>
      </xdr:nvSpPr>
      <xdr:spPr>
        <a:xfrm>
          <a:off x="3746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66675</xdr:rowOff>
    </xdr:from>
    <xdr:to>
      <xdr:col>24</xdr:col>
      <xdr:colOff>63500</xdr:colOff>
      <xdr:row>83</xdr:row>
      <xdr:rowOff>95250</xdr:rowOff>
    </xdr:to>
    <xdr:cxnSp macro="">
      <xdr:nvCxnSpPr>
        <xdr:cNvPr id="207" name="直線コネクタ 206"/>
        <xdr:cNvCxnSpPr/>
      </xdr:nvCxnSpPr>
      <xdr:spPr>
        <a:xfrm>
          <a:off x="3797300" y="14297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154939</xdr:rowOff>
    </xdr:from>
    <xdr:to>
      <xdr:col>15</xdr:col>
      <xdr:colOff>101600</xdr:colOff>
      <xdr:row>83</xdr:row>
      <xdr:rowOff>85089</xdr:rowOff>
    </xdr:to>
    <xdr:sp textlink="">
      <xdr:nvSpPr>
        <xdr:cNvPr id="208" name="楕円 207"/>
        <xdr:cNvSpPr/>
      </xdr:nvSpPr>
      <xdr:spPr>
        <a:xfrm>
          <a:off x="2857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34289</xdr:rowOff>
    </xdr:from>
    <xdr:to>
      <xdr:col>19</xdr:col>
      <xdr:colOff>177800</xdr:colOff>
      <xdr:row>83</xdr:row>
      <xdr:rowOff>66675</xdr:rowOff>
    </xdr:to>
    <xdr:cxnSp macro="">
      <xdr:nvCxnSpPr>
        <xdr:cNvPr id="209" name="直線コネクタ 208"/>
        <xdr:cNvCxnSpPr/>
      </xdr:nvCxnSpPr>
      <xdr:spPr>
        <a:xfrm>
          <a:off x="2908300" y="142646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textlink="">
      <xdr:nvSpPr>
        <xdr:cNvPr id="210" name="楕円 209"/>
        <xdr:cNvSpPr/>
      </xdr:nvSpPr>
      <xdr:spPr>
        <a:xfrm>
          <a:off x="1968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83</xdr:row>
      <xdr:rowOff>34289</xdr:rowOff>
    </xdr:to>
    <xdr:cxnSp macro="">
      <xdr:nvCxnSpPr>
        <xdr:cNvPr id="211" name="直線コネクタ 210"/>
        <xdr:cNvCxnSpPr/>
      </xdr:nvCxnSpPr>
      <xdr:spPr>
        <a:xfrm>
          <a:off x="2019300" y="142036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textlink="">
      <xdr:nvSpPr>
        <xdr:cNvPr id="212" name="楕円 211"/>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82</xdr:row>
      <xdr:rowOff>144780</xdr:rowOff>
    </xdr:to>
    <xdr:cxnSp macro="">
      <xdr:nvCxnSpPr>
        <xdr:cNvPr id="213" name="直線コネクタ 212"/>
        <xdr:cNvCxnSpPr/>
      </xdr:nvCxnSpPr>
      <xdr:spPr>
        <a:xfrm>
          <a:off x="1130300" y="141770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textlink="">
      <xdr:nvSpPr>
        <xdr:cNvPr id="214" name="n_1aveValue【公営住宅】&#10;有形固定資産減価償却率"/>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textlink="">
      <xdr:nvSpPr>
        <xdr:cNvPr id="215" name="n_2aveValue【公営住宅】&#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textlink="">
      <xdr:nvSpPr>
        <xdr:cNvPr id="216" name="n_3aveValue【公営住宅】&#10;有形固定資産減価償却率"/>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textlink="">
      <xdr:nvSpPr>
        <xdr:cNvPr id="217" name="n_4aveValue【公営住宅】&#10;有形固定資産減価償却率"/>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134002</xdr:rowOff>
    </xdr:from>
    <xdr:ext cx="405111" cy="259045"/>
    <xdr:sp textlink="">
      <xdr:nvSpPr>
        <xdr:cNvPr id="218" name="n_1mainValue【公営住宅】&#10;有形固定資産減価償却率"/>
        <xdr:cNvSpPr txBox="1"/>
      </xdr:nvSpPr>
      <xdr:spPr>
        <a:xfrm>
          <a:off x="3582044"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101616</xdr:rowOff>
    </xdr:from>
    <xdr:ext cx="405111" cy="259045"/>
    <xdr:sp textlink="">
      <xdr:nvSpPr>
        <xdr:cNvPr id="219" name="n_2mainValue【公営住宅】&#10;有形固定資産減価償却率"/>
        <xdr:cNvSpPr txBox="1"/>
      </xdr:nvSpPr>
      <xdr:spPr>
        <a:xfrm>
          <a:off x="27057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textlink="">
      <xdr:nvSpPr>
        <xdr:cNvPr id="220" name="n_3mainValue【公営住宅】&#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13988</xdr:rowOff>
    </xdr:from>
    <xdr:ext cx="405111" cy="259045"/>
    <xdr:sp textlink="">
      <xdr:nvSpPr>
        <xdr:cNvPr id="221" name="n_4mainValue【公営住宅】&#10;有形固定資産減価償却率"/>
        <xdr:cNvSpPr txBox="1"/>
      </xdr:nvSpPr>
      <xdr:spPr>
        <a:xfrm>
          <a:off x="927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233" name="テキスト ボックス 2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textlink="">
      <xdr:nvSpPr>
        <xdr:cNvPr id="235" name="テキスト ボックス 234"/>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textlink="">
      <xdr:nvSpPr>
        <xdr:cNvPr id="237" name="テキスト ボックス 236"/>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textlink="">
      <xdr:nvSpPr>
        <xdr:cNvPr id="239" name="テキスト ボックス 238"/>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textlink="">
      <xdr:nvSpPr>
        <xdr:cNvPr id="241" name="テキスト ボックス 2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textlink="">
      <xdr:nvSpPr>
        <xdr:cNvPr id="243" name="テキスト ボックス 2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textlink="">
      <xdr:nvSpPr>
        <xdr:cNvPr id="245" name="テキスト ボックス 2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247" name="直線コネクタ 246"/>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textlink="">
      <xdr:nvSpPr>
        <xdr:cNvPr id="248"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249" name="直線コネクタ 248"/>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textlink="">
      <xdr:nvSpPr>
        <xdr:cNvPr id="250" name="【公営住宅】&#10;一人当たり面積最大値テキスト"/>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251" name="直線コネクタ 250"/>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textlink="">
      <xdr:nvSpPr>
        <xdr:cNvPr id="252" name="【公営住宅】&#10;一人当たり面積平均値テキスト"/>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textlink="">
      <xdr:nvSpPr>
        <xdr:cNvPr id="253" name="フローチャート: 判断 252"/>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textlink="">
      <xdr:nvSpPr>
        <xdr:cNvPr id="254" name="フローチャート: 判断 253"/>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textlink="">
      <xdr:nvSpPr>
        <xdr:cNvPr id="255" name="フローチャート: 判断 254"/>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textlink="">
      <xdr:nvSpPr>
        <xdr:cNvPr id="256" name="フローチャート: 判断 255"/>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textlink="">
      <xdr:nvSpPr>
        <xdr:cNvPr id="257" name="フローチャート: 判断 256"/>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13818</xdr:rowOff>
    </xdr:from>
    <xdr:to>
      <xdr:col>55</xdr:col>
      <xdr:colOff>50800</xdr:colOff>
      <xdr:row>86</xdr:row>
      <xdr:rowOff>115418</xdr:rowOff>
    </xdr:to>
    <xdr:sp textlink="">
      <xdr:nvSpPr>
        <xdr:cNvPr id="263" name="楕円 262"/>
        <xdr:cNvSpPr/>
      </xdr:nvSpPr>
      <xdr:spPr>
        <a:xfrm>
          <a:off x="10426700" y="147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144645</xdr:rowOff>
    </xdr:from>
    <xdr:ext cx="469744" cy="259045"/>
    <xdr:sp textlink="">
      <xdr:nvSpPr>
        <xdr:cNvPr id="264" name="【公営住宅】&#10;一人当たり面積該当値テキスト"/>
        <xdr:cNvSpPr txBox="1"/>
      </xdr:nvSpPr>
      <xdr:spPr>
        <a:xfrm>
          <a:off x="10515600" y="145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14928</xdr:rowOff>
    </xdr:from>
    <xdr:to>
      <xdr:col>50</xdr:col>
      <xdr:colOff>165100</xdr:colOff>
      <xdr:row>86</xdr:row>
      <xdr:rowOff>116528</xdr:rowOff>
    </xdr:to>
    <xdr:sp textlink="">
      <xdr:nvSpPr>
        <xdr:cNvPr id="265" name="楕円 264"/>
        <xdr:cNvSpPr/>
      </xdr:nvSpPr>
      <xdr:spPr>
        <a:xfrm>
          <a:off x="9588500" y="147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64618</xdr:rowOff>
    </xdr:from>
    <xdr:to>
      <xdr:col>55</xdr:col>
      <xdr:colOff>0</xdr:colOff>
      <xdr:row>86</xdr:row>
      <xdr:rowOff>65728</xdr:rowOff>
    </xdr:to>
    <xdr:cxnSp macro="">
      <xdr:nvCxnSpPr>
        <xdr:cNvPr id="266" name="直線コネクタ 265"/>
        <xdr:cNvCxnSpPr/>
      </xdr:nvCxnSpPr>
      <xdr:spPr>
        <a:xfrm flipV="1">
          <a:off x="9639300" y="14809318"/>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13688</xdr:rowOff>
    </xdr:from>
    <xdr:to>
      <xdr:col>46</xdr:col>
      <xdr:colOff>38100</xdr:colOff>
      <xdr:row>86</xdr:row>
      <xdr:rowOff>115288</xdr:rowOff>
    </xdr:to>
    <xdr:sp textlink="">
      <xdr:nvSpPr>
        <xdr:cNvPr id="267" name="楕円 266"/>
        <xdr:cNvSpPr/>
      </xdr:nvSpPr>
      <xdr:spPr>
        <a:xfrm>
          <a:off x="8699500" y="147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64488</xdr:rowOff>
    </xdr:from>
    <xdr:to>
      <xdr:col>50</xdr:col>
      <xdr:colOff>114300</xdr:colOff>
      <xdr:row>86</xdr:row>
      <xdr:rowOff>65728</xdr:rowOff>
    </xdr:to>
    <xdr:cxnSp macro="">
      <xdr:nvCxnSpPr>
        <xdr:cNvPr id="268" name="直線コネクタ 267"/>
        <xdr:cNvCxnSpPr/>
      </xdr:nvCxnSpPr>
      <xdr:spPr>
        <a:xfrm>
          <a:off x="8750300" y="14809188"/>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15255</xdr:rowOff>
    </xdr:from>
    <xdr:to>
      <xdr:col>41</xdr:col>
      <xdr:colOff>101600</xdr:colOff>
      <xdr:row>86</xdr:row>
      <xdr:rowOff>116855</xdr:rowOff>
    </xdr:to>
    <xdr:sp textlink="">
      <xdr:nvSpPr>
        <xdr:cNvPr id="269" name="楕円 268"/>
        <xdr:cNvSpPr/>
      </xdr:nvSpPr>
      <xdr:spPr>
        <a:xfrm>
          <a:off x="7810500" y="147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64488</xdr:rowOff>
    </xdr:from>
    <xdr:to>
      <xdr:col>45</xdr:col>
      <xdr:colOff>177800</xdr:colOff>
      <xdr:row>86</xdr:row>
      <xdr:rowOff>66055</xdr:rowOff>
    </xdr:to>
    <xdr:cxnSp macro="">
      <xdr:nvCxnSpPr>
        <xdr:cNvPr id="270" name="直線コネクタ 269"/>
        <xdr:cNvCxnSpPr/>
      </xdr:nvCxnSpPr>
      <xdr:spPr>
        <a:xfrm flipV="1">
          <a:off x="7861300" y="14809188"/>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14993</xdr:rowOff>
    </xdr:from>
    <xdr:to>
      <xdr:col>36</xdr:col>
      <xdr:colOff>165100</xdr:colOff>
      <xdr:row>86</xdr:row>
      <xdr:rowOff>116593</xdr:rowOff>
    </xdr:to>
    <xdr:sp textlink="">
      <xdr:nvSpPr>
        <xdr:cNvPr id="271" name="楕円 270"/>
        <xdr:cNvSpPr/>
      </xdr:nvSpPr>
      <xdr:spPr>
        <a:xfrm>
          <a:off x="6921500" y="147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65793</xdr:rowOff>
    </xdr:from>
    <xdr:to>
      <xdr:col>41</xdr:col>
      <xdr:colOff>50800</xdr:colOff>
      <xdr:row>86</xdr:row>
      <xdr:rowOff>66055</xdr:rowOff>
    </xdr:to>
    <xdr:cxnSp macro="">
      <xdr:nvCxnSpPr>
        <xdr:cNvPr id="272" name="直線コネクタ 271"/>
        <xdr:cNvCxnSpPr/>
      </xdr:nvCxnSpPr>
      <xdr:spPr>
        <a:xfrm>
          <a:off x="6972300" y="14810493"/>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textlink="">
      <xdr:nvSpPr>
        <xdr:cNvPr id="273" name="n_1aveValue【公営住宅】&#10;一人当たり面積"/>
        <xdr:cNvSpPr txBox="1"/>
      </xdr:nvSpPr>
      <xdr:spPr>
        <a:xfrm>
          <a:off x="9391727" y="1489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textlink="">
      <xdr:nvSpPr>
        <xdr:cNvPr id="274" name="n_2aveValue【公営住宅】&#10;一人当たり面積"/>
        <xdr:cNvSpPr txBox="1"/>
      </xdr:nvSpPr>
      <xdr:spPr>
        <a:xfrm>
          <a:off x="85154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116898</xdr:rowOff>
    </xdr:from>
    <xdr:ext cx="469744" cy="259045"/>
    <xdr:sp textlink="">
      <xdr:nvSpPr>
        <xdr:cNvPr id="275" name="n_3aveValue【公営住宅】&#10;一人当たり面積"/>
        <xdr:cNvSpPr txBox="1"/>
      </xdr:nvSpPr>
      <xdr:spPr>
        <a:xfrm>
          <a:off x="7626427" y="148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114938</xdr:rowOff>
    </xdr:from>
    <xdr:ext cx="469744" cy="259045"/>
    <xdr:sp textlink="">
      <xdr:nvSpPr>
        <xdr:cNvPr id="276" name="n_4aveValue【公営住宅】&#10;一人当たり面積"/>
        <xdr:cNvSpPr txBox="1"/>
      </xdr:nvSpPr>
      <xdr:spPr>
        <a:xfrm>
          <a:off x="67374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133055</xdr:rowOff>
    </xdr:from>
    <xdr:ext cx="469744" cy="259045"/>
    <xdr:sp textlink="">
      <xdr:nvSpPr>
        <xdr:cNvPr id="277" name="n_1mainValue【公営住宅】&#10;一人当たり面積"/>
        <xdr:cNvSpPr txBox="1"/>
      </xdr:nvSpPr>
      <xdr:spPr>
        <a:xfrm>
          <a:off x="9391727" y="145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131815</xdr:rowOff>
    </xdr:from>
    <xdr:ext cx="469744" cy="259045"/>
    <xdr:sp textlink="">
      <xdr:nvSpPr>
        <xdr:cNvPr id="278" name="n_2mainValue【公営住宅】&#10;一人当たり面積"/>
        <xdr:cNvSpPr txBox="1"/>
      </xdr:nvSpPr>
      <xdr:spPr>
        <a:xfrm>
          <a:off x="8515427" y="14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133382</xdr:rowOff>
    </xdr:from>
    <xdr:ext cx="469744" cy="259045"/>
    <xdr:sp textlink="">
      <xdr:nvSpPr>
        <xdr:cNvPr id="279" name="n_3mainValue【公営住宅】&#10;一人当たり面積"/>
        <xdr:cNvSpPr txBox="1"/>
      </xdr:nvSpPr>
      <xdr:spPr>
        <a:xfrm>
          <a:off x="7626427" y="1453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133120</xdr:rowOff>
    </xdr:from>
    <xdr:ext cx="469744" cy="259045"/>
    <xdr:sp textlink="">
      <xdr:nvSpPr>
        <xdr:cNvPr id="280" name="n_4mainValue【公営住宅】&#10;一人当たり面積"/>
        <xdr:cNvSpPr txBox="1"/>
      </xdr:nvSpPr>
      <xdr:spPr>
        <a:xfrm>
          <a:off x="6737427" y="1453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309" name="テキスト ボックス 3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319" name="テキスト ボックス 3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322" name="直線コネクタ 321"/>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textlink="">
      <xdr:nvSpPr>
        <xdr:cNvPr id="3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textlink="">
      <xdr:nvSpPr>
        <xdr:cNvPr id="325" name="【認定こども園・幼稚園・保育所】&#10;有形固定資産減価償却率最大値テキスト"/>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326" name="直線コネクタ 325"/>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textlink="">
      <xdr:nvSpPr>
        <xdr:cNvPr id="327" name="【認定こども園・幼稚園・保育所】&#10;有形固定資産減価償却率平均値テキスト"/>
        <xdr:cNvSpPr txBox="1"/>
      </xdr:nvSpPr>
      <xdr:spPr>
        <a:xfrm>
          <a:off x="16357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textlink="">
      <xdr:nvSpPr>
        <xdr:cNvPr id="328" name="フローチャート: 判断 327"/>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textlink="">
      <xdr:nvSpPr>
        <xdr:cNvPr id="329" name="フローチャート: 判断 328"/>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textlink="">
      <xdr:nvSpPr>
        <xdr:cNvPr id="330" name="フローチャート: 判断 329"/>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textlink="">
      <xdr:nvSpPr>
        <xdr:cNvPr id="331" name="フローチャート: 判断 330"/>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textlink="">
      <xdr:nvSpPr>
        <xdr:cNvPr id="332" name="フローチャート: 判断 331"/>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textlink="">
      <xdr:nvSpPr>
        <xdr:cNvPr id="338" name="楕円 337"/>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textlink="">
      <xdr:nvSpPr>
        <xdr:cNvPr id="339" name="【認定こども園・幼稚園・保育所】&#10;有形固定資産減価償却率該当値テキスト"/>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56424</xdr:rowOff>
    </xdr:from>
    <xdr:to>
      <xdr:col>81</xdr:col>
      <xdr:colOff>101600</xdr:colOff>
      <xdr:row>37</xdr:row>
      <xdr:rowOff>158024</xdr:rowOff>
    </xdr:to>
    <xdr:sp textlink="">
      <xdr:nvSpPr>
        <xdr:cNvPr id="340" name="楕円 339"/>
        <xdr:cNvSpPr/>
      </xdr:nvSpPr>
      <xdr:spPr>
        <a:xfrm>
          <a:off x="15430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107224</xdr:rowOff>
    </xdr:from>
    <xdr:to>
      <xdr:col>85</xdr:col>
      <xdr:colOff>127000</xdr:colOff>
      <xdr:row>37</xdr:row>
      <xdr:rowOff>136616</xdr:rowOff>
    </xdr:to>
    <xdr:cxnSp macro="">
      <xdr:nvCxnSpPr>
        <xdr:cNvPr id="341" name="直線コネクタ 340"/>
        <xdr:cNvCxnSpPr/>
      </xdr:nvCxnSpPr>
      <xdr:spPr>
        <a:xfrm>
          <a:off x="15481300" y="64508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textlink="">
      <xdr:nvSpPr>
        <xdr:cNvPr id="342" name="楕円 341"/>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107224</xdr:rowOff>
    </xdr:to>
    <xdr:cxnSp macro="">
      <xdr:nvCxnSpPr>
        <xdr:cNvPr id="343" name="直線コネクタ 342"/>
        <xdr:cNvCxnSpPr/>
      </xdr:nvCxnSpPr>
      <xdr:spPr>
        <a:xfrm>
          <a:off x="14592300" y="64198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textlink="">
      <xdr:nvSpPr>
        <xdr:cNvPr id="344" name="楕円 343"/>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76200</xdr:rowOff>
    </xdr:to>
    <xdr:cxnSp macro="">
      <xdr:nvCxnSpPr>
        <xdr:cNvPr id="345" name="直線コネクタ 344"/>
        <xdr:cNvCxnSpPr/>
      </xdr:nvCxnSpPr>
      <xdr:spPr>
        <a:xfrm>
          <a:off x="13703300" y="638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120106</xdr:rowOff>
    </xdr:from>
    <xdr:to>
      <xdr:col>67</xdr:col>
      <xdr:colOff>101600</xdr:colOff>
      <xdr:row>38</xdr:row>
      <xdr:rowOff>50256</xdr:rowOff>
    </xdr:to>
    <xdr:sp textlink="">
      <xdr:nvSpPr>
        <xdr:cNvPr id="346" name="楕円 345"/>
        <xdr:cNvSpPr/>
      </xdr:nvSpPr>
      <xdr:spPr>
        <a:xfrm>
          <a:off x="12763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170906</xdr:rowOff>
    </xdr:to>
    <xdr:cxnSp macro="">
      <xdr:nvCxnSpPr>
        <xdr:cNvPr id="347" name="直線コネクタ 346"/>
        <xdr:cNvCxnSpPr/>
      </xdr:nvCxnSpPr>
      <xdr:spPr>
        <a:xfrm flipV="1">
          <a:off x="12814300" y="6385560"/>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textlink="">
      <xdr:nvSpPr>
        <xdr:cNvPr id="348" name="n_1aveValue【認定こども園・幼稚園・保育所】&#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textlink="">
      <xdr:nvSpPr>
        <xdr:cNvPr id="349" name="n_2aveValue【認定こども園・幼稚園・保育所】&#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textlink="">
      <xdr:nvSpPr>
        <xdr:cNvPr id="350" name="n_3aveValue【認定こども園・幼稚園・保育所】&#10;有形固定資産減価償却率"/>
        <xdr:cNvSpPr txBox="1"/>
      </xdr:nvSpPr>
      <xdr:spPr>
        <a:xfrm>
          <a:off x="13500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textlink="">
      <xdr:nvSpPr>
        <xdr:cNvPr id="351" name="n_4aveValue【認定こども園・幼稚園・保育所】&#10;有形固定資産減価償却率"/>
        <xdr:cNvSpPr txBox="1"/>
      </xdr:nvSpPr>
      <xdr:spPr>
        <a:xfrm>
          <a:off x="12611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3101</xdr:rowOff>
    </xdr:from>
    <xdr:ext cx="405111" cy="259045"/>
    <xdr:sp textlink="">
      <xdr:nvSpPr>
        <xdr:cNvPr id="352" name="n_1mainValue【認定こども園・幼稚園・保育所】&#10;有形固定資産減価償却率"/>
        <xdr:cNvSpPr txBox="1"/>
      </xdr:nvSpPr>
      <xdr:spPr>
        <a:xfrm>
          <a:off x="15266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textlink="">
      <xdr:nvSpPr>
        <xdr:cNvPr id="353" name="n_2mainValue【認定こども園・幼稚園・保育所】&#10;有形固定資産減価償却率"/>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textlink="">
      <xdr:nvSpPr>
        <xdr:cNvPr id="354" name="n_3mainValue【認定こども園・幼稚園・保育所】&#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66783</xdr:rowOff>
    </xdr:from>
    <xdr:ext cx="405111" cy="259045"/>
    <xdr:sp textlink="">
      <xdr:nvSpPr>
        <xdr:cNvPr id="355" name="n_4mainValue【認定こども園・幼稚園・保育所】&#10;有形固定資産減価償却率"/>
        <xdr:cNvSpPr txBox="1"/>
      </xdr:nvSpPr>
      <xdr:spPr>
        <a:xfrm>
          <a:off x="12611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367" name="テキスト ボックス 3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369" name="テキスト ボックス 3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371" name="テキスト ボックス 3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373" name="テキスト ボックス 3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7" name="直線コネクタ 376"/>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textlink="">
      <xdr:nvSpPr>
        <xdr:cNvPr id="3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9" name="直線コネクタ 3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textlink="">
      <xdr:nvSpPr>
        <xdr:cNvPr id="380" name="【認定こども園・幼稚園・保育所】&#10;一人当たり面積最大値テキスト"/>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81" name="直線コネクタ 380"/>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textlink="">
      <xdr:nvSpPr>
        <xdr:cNvPr id="382" name="【認定こども園・幼稚園・保育所】&#10;一人当たり面積平均値テキスト"/>
        <xdr:cNvSpPr txBox="1"/>
      </xdr:nvSpPr>
      <xdr:spPr>
        <a:xfrm>
          <a:off x="22199600" y="661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textlink="">
      <xdr:nvSpPr>
        <xdr:cNvPr id="383" name="フローチャート: 判断 382"/>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textlink="">
      <xdr:nvSpPr>
        <xdr:cNvPr id="384" name="フローチャート: 判断 383"/>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textlink="">
      <xdr:nvSpPr>
        <xdr:cNvPr id="385" name="フローチャート: 判断 384"/>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textlink="">
      <xdr:nvSpPr>
        <xdr:cNvPr id="386" name="フローチャート: 判断 385"/>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textlink="">
      <xdr:nvSpPr>
        <xdr:cNvPr id="387" name="フローチャート: 判断 386"/>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82550</xdr:rowOff>
    </xdr:from>
    <xdr:to>
      <xdr:col>116</xdr:col>
      <xdr:colOff>114300</xdr:colOff>
      <xdr:row>41</xdr:row>
      <xdr:rowOff>12700</xdr:rowOff>
    </xdr:to>
    <xdr:sp textlink="">
      <xdr:nvSpPr>
        <xdr:cNvPr id="393" name="楕円 392"/>
        <xdr:cNvSpPr/>
      </xdr:nvSpPr>
      <xdr:spPr>
        <a:xfrm>
          <a:off x="22110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60977</xdr:rowOff>
    </xdr:from>
    <xdr:ext cx="469744" cy="259045"/>
    <xdr:sp textlink="">
      <xdr:nvSpPr>
        <xdr:cNvPr id="394" name="【認定こども園・幼稚園・保育所】&#10;一人当たり面積該当値テキスト"/>
        <xdr:cNvSpPr txBox="1"/>
      </xdr:nvSpPr>
      <xdr:spPr>
        <a:xfrm>
          <a:off x="221996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84836</xdr:rowOff>
    </xdr:from>
    <xdr:to>
      <xdr:col>112</xdr:col>
      <xdr:colOff>38100</xdr:colOff>
      <xdr:row>41</xdr:row>
      <xdr:rowOff>14986</xdr:rowOff>
    </xdr:to>
    <xdr:sp textlink="">
      <xdr:nvSpPr>
        <xdr:cNvPr id="395" name="楕円 394"/>
        <xdr:cNvSpPr/>
      </xdr:nvSpPr>
      <xdr:spPr>
        <a:xfrm>
          <a:off x="21272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133350</xdr:rowOff>
    </xdr:from>
    <xdr:to>
      <xdr:col>116</xdr:col>
      <xdr:colOff>63500</xdr:colOff>
      <xdr:row>40</xdr:row>
      <xdr:rowOff>135636</xdr:rowOff>
    </xdr:to>
    <xdr:cxnSp macro="">
      <xdr:nvCxnSpPr>
        <xdr:cNvPr id="396" name="直線コネクタ 395"/>
        <xdr:cNvCxnSpPr/>
      </xdr:nvCxnSpPr>
      <xdr:spPr>
        <a:xfrm flipV="1">
          <a:off x="21323300" y="699135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87122</xdr:rowOff>
    </xdr:from>
    <xdr:to>
      <xdr:col>107</xdr:col>
      <xdr:colOff>101600</xdr:colOff>
      <xdr:row>41</xdr:row>
      <xdr:rowOff>17272</xdr:rowOff>
    </xdr:to>
    <xdr:sp textlink="">
      <xdr:nvSpPr>
        <xdr:cNvPr id="397" name="楕円 396"/>
        <xdr:cNvSpPr/>
      </xdr:nvSpPr>
      <xdr:spPr>
        <a:xfrm>
          <a:off x="20383500" y="6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135636</xdr:rowOff>
    </xdr:from>
    <xdr:to>
      <xdr:col>111</xdr:col>
      <xdr:colOff>177800</xdr:colOff>
      <xdr:row>40</xdr:row>
      <xdr:rowOff>137922</xdr:rowOff>
    </xdr:to>
    <xdr:cxnSp macro="">
      <xdr:nvCxnSpPr>
        <xdr:cNvPr id="398" name="直線コネクタ 397"/>
        <xdr:cNvCxnSpPr/>
      </xdr:nvCxnSpPr>
      <xdr:spPr>
        <a:xfrm flipV="1">
          <a:off x="20434300" y="69936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textlink="">
      <xdr:nvSpPr>
        <xdr:cNvPr id="399" name="楕円 398"/>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137922</xdr:rowOff>
    </xdr:from>
    <xdr:to>
      <xdr:col>107</xdr:col>
      <xdr:colOff>50800</xdr:colOff>
      <xdr:row>40</xdr:row>
      <xdr:rowOff>140208</xdr:rowOff>
    </xdr:to>
    <xdr:cxnSp macro="">
      <xdr:nvCxnSpPr>
        <xdr:cNvPr id="400" name="直線コネクタ 399"/>
        <xdr:cNvCxnSpPr/>
      </xdr:nvCxnSpPr>
      <xdr:spPr>
        <a:xfrm flipV="1">
          <a:off x="19545300" y="699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52832</xdr:rowOff>
    </xdr:from>
    <xdr:to>
      <xdr:col>98</xdr:col>
      <xdr:colOff>38100</xdr:colOff>
      <xdr:row>40</xdr:row>
      <xdr:rowOff>154432</xdr:rowOff>
    </xdr:to>
    <xdr:sp textlink="">
      <xdr:nvSpPr>
        <xdr:cNvPr id="401" name="楕円 400"/>
        <xdr:cNvSpPr/>
      </xdr:nvSpPr>
      <xdr:spPr>
        <a:xfrm>
          <a:off x="18605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103632</xdr:rowOff>
    </xdr:from>
    <xdr:to>
      <xdr:col>102</xdr:col>
      <xdr:colOff>114300</xdr:colOff>
      <xdr:row>40</xdr:row>
      <xdr:rowOff>140208</xdr:rowOff>
    </xdr:to>
    <xdr:cxnSp macro="">
      <xdr:nvCxnSpPr>
        <xdr:cNvPr id="402" name="直線コネクタ 401"/>
        <xdr:cNvCxnSpPr/>
      </xdr:nvCxnSpPr>
      <xdr:spPr>
        <a:xfrm>
          <a:off x="18656300" y="6961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textlink="">
      <xdr:nvSpPr>
        <xdr:cNvPr id="403" name="n_1aveValue【認定こども園・幼稚園・保育所】&#10;一人当たり面積"/>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textlink="">
      <xdr:nvSpPr>
        <xdr:cNvPr id="404" name="n_2aveValue【認定こども園・幼稚園・保育所】&#10;一人当たり面積"/>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textlink="">
      <xdr:nvSpPr>
        <xdr:cNvPr id="405" name="n_3aveValue【認定こども園・幼稚園・保育所】&#10;一人当たり面積"/>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textlink="">
      <xdr:nvSpPr>
        <xdr:cNvPr id="406" name="n_4aveValue【認定こども園・幼稚園・保育所】&#10;一人当たり面積"/>
        <xdr:cNvSpPr txBox="1"/>
      </xdr:nvSpPr>
      <xdr:spPr>
        <a:xfrm>
          <a:off x="18421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6113</xdr:rowOff>
    </xdr:from>
    <xdr:ext cx="469744" cy="259045"/>
    <xdr:sp textlink="">
      <xdr:nvSpPr>
        <xdr:cNvPr id="407" name="n_1mainValue【認定こども園・幼稚園・保育所】&#10;一人当たり面積"/>
        <xdr:cNvSpPr txBox="1"/>
      </xdr:nvSpPr>
      <xdr:spPr>
        <a:xfrm>
          <a:off x="21075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8399</xdr:rowOff>
    </xdr:from>
    <xdr:ext cx="469744" cy="259045"/>
    <xdr:sp textlink="">
      <xdr:nvSpPr>
        <xdr:cNvPr id="408" name="n_2mainValue【認定こども園・幼稚園・保育所】&#10;一人当たり面積"/>
        <xdr:cNvSpPr txBox="1"/>
      </xdr:nvSpPr>
      <xdr:spPr>
        <a:xfrm>
          <a:off x="20199427" y="70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textlink="">
      <xdr:nvSpPr>
        <xdr:cNvPr id="409" name="n_3mainValue【認定こども園・幼稚園・保育所】&#10;一人当たり面積"/>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145559</xdr:rowOff>
    </xdr:from>
    <xdr:ext cx="469744" cy="259045"/>
    <xdr:sp textlink="">
      <xdr:nvSpPr>
        <xdr:cNvPr id="410" name="n_4mainValue【認定こども園・幼稚園・保育所】&#10;一人当たり面積"/>
        <xdr:cNvSpPr txBox="1"/>
      </xdr:nvSpPr>
      <xdr:spPr>
        <a:xfrm>
          <a:off x="18421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423" name="テキスト ボックス 4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435" name="直線コネクタ 434"/>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textlink="">
      <xdr:nvSpPr>
        <xdr:cNvPr id="436"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37" name="直線コネクタ 436"/>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textlink="">
      <xdr:nvSpPr>
        <xdr:cNvPr id="438"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39" name="直線コネクタ 438"/>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textlink="">
      <xdr:nvSpPr>
        <xdr:cNvPr id="440" name="【学校施設】&#10;有形固定資産減価償却率平均値テキスト"/>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textlink="">
      <xdr:nvSpPr>
        <xdr:cNvPr id="441" name="フローチャート: 判断 440"/>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textlink="">
      <xdr:nvSpPr>
        <xdr:cNvPr id="442" name="フローチャート: 判断 441"/>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textlink="">
      <xdr:nvSpPr>
        <xdr:cNvPr id="443" name="フローチャート: 判断 442"/>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textlink="">
      <xdr:nvSpPr>
        <xdr:cNvPr id="444" name="フローチャート: 判断 443"/>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textlink="">
      <xdr:nvSpPr>
        <xdr:cNvPr id="445" name="フローチャート: 判断 444"/>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27305</xdr:rowOff>
    </xdr:from>
    <xdr:to>
      <xdr:col>85</xdr:col>
      <xdr:colOff>177800</xdr:colOff>
      <xdr:row>62</xdr:row>
      <xdr:rowOff>128905</xdr:rowOff>
    </xdr:to>
    <xdr:sp textlink="">
      <xdr:nvSpPr>
        <xdr:cNvPr id="451" name="楕円 450"/>
        <xdr:cNvSpPr/>
      </xdr:nvSpPr>
      <xdr:spPr>
        <a:xfrm>
          <a:off x="16268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5732</xdr:rowOff>
    </xdr:from>
    <xdr:ext cx="405111" cy="259045"/>
    <xdr:sp textlink="">
      <xdr:nvSpPr>
        <xdr:cNvPr id="452" name="【学校施設】&#10;有形固定資産減価償却率該当値テキスト"/>
        <xdr:cNvSpPr txBox="1"/>
      </xdr:nvSpPr>
      <xdr:spPr>
        <a:xfrm>
          <a:off x="163576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170180</xdr:rowOff>
    </xdr:from>
    <xdr:to>
      <xdr:col>81</xdr:col>
      <xdr:colOff>101600</xdr:colOff>
      <xdr:row>62</xdr:row>
      <xdr:rowOff>100330</xdr:rowOff>
    </xdr:to>
    <xdr:sp textlink="">
      <xdr:nvSpPr>
        <xdr:cNvPr id="453" name="楕円 452"/>
        <xdr:cNvSpPr/>
      </xdr:nvSpPr>
      <xdr:spPr>
        <a:xfrm>
          <a:off x="15430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49530</xdr:rowOff>
    </xdr:from>
    <xdr:to>
      <xdr:col>85</xdr:col>
      <xdr:colOff>127000</xdr:colOff>
      <xdr:row>62</xdr:row>
      <xdr:rowOff>78105</xdr:rowOff>
    </xdr:to>
    <xdr:cxnSp macro="">
      <xdr:nvCxnSpPr>
        <xdr:cNvPr id="454" name="直線コネクタ 453"/>
        <xdr:cNvCxnSpPr/>
      </xdr:nvCxnSpPr>
      <xdr:spPr>
        <a:xfrm>
          <a:off x="15481300" y="106794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139700</xdr:rowOff>
    </xdr:from>
    <xdr:to>
      <xdr:col>76</xdr:col>
      <xdr:colOff>165100</xdr:colOff>
      <xdr:row>62</xdr:row>
      <xdr:rowOff>69850</xdr:rowOff>
    </xdr:to>
    <xdr:sp textlink="">
      <xdr:nvSpPr>
        <xdr:cNvPr id="455" name="楕円 454"/>
        <xdr:cNvSpPr/>
      </xdr:nvSpPr>
      <xdr:spPr>
        <a:xfrm>
          <a:off x="1454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19050</xdr:rowOff>
    </xdr:from>
    <xdr:to>
      <xdr:col>81</xdr:col>
      <xdr:colOff>50800</xdr:colOff>
      <xdr:row>62</xdr:row>
      <xdr:rowOff>49530</xdr:rowOff>
    </xdr:to>
    <xdr:cxnSp macro="">
      <xdr:nvCxnSpPr>
        <xdr:cNvPr id="456" name="直線コネクタ 455"/>
        <xdr:cNvCxnSpPr/>
      </xdr:nvCxnSpPr>
      <xdr:spPr>
        <a:xfrm>
          <a:off x="14592300" y="10648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105410</xdr:rowOff>
    </xdr:from>
    <xdr:to>
      <xdr:col>72</xdr:col>
      <xdr:colOff>38100</xdr:colOff>
      <xdr:row>62</xdr:row>
      <xdr:rowOff>35560</xdr:rowOff>
    </xdr:to>
    <xdr:sp textlink="">
      <xdr:nvSpPr>
        <xdr:cNvPr id="457" name="楕円 456"/>
        <xdr:cNvSpPr/>
      </xdr:nvSpPr>
      <xdr:spPr>
        <a:xfrm>
          <a:off x="13652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156210</xdr:rowOff>
    </xdr:from>
    <xdr:to>
      <xdr:col>76</xdr:col>
      <xdr:colOff>114300</xdr:colOff>
      <xdr:row>62</xdr:row>
      <xdr:rowOff>19050</xdr:rowOff>
    </xdr:to>
    <xdr:cxnSp macro="">
      <xdr:nvCxnSpPr>
        <xdr:cNvPr id="458" name="直線コネクタ 457"/>
        <xdr:cNvCxnSpPr/>
      </xdr:nvCxnSpPr>
      <xdr:spPr>
        <a:xfrm>
          <a:off x="13703300" y="106146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71120</xdr:rowOff>
    </xdr:from>
    <xdr:to>
      <xdr:col>67</xdr:col>
      <xdr:colOff>101600</xdr:colOff>
      <xdr:row>62</xdr:row>
      <xdr:rowOff>1270</xdr:rowOff>
    </xdr:to>
    <xdr:sp textlink="">
      <xdr:nvSpPr>
        <xdr:cNvPr id="459" name="楕円 458"/>
        <xdr:cNvSpPr/>
      </xdr:nvSpPr>
      <xdr:spPr>
        <a:xfrm>
          <a:off x="1276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121920</xdr:rowOff>
    </xdr:from>
    <xdr:to>
      <xdr:col>71</xdr:col>
      <xdr:colOff>177800</xdr:colOff>
      <xdr:row>61</xdr:row>
      <xdr:rowOff>156210</xdr:rowOff>
    </xdr:to>
    <xdr:cxnSp macro="">
      <xdr:nvCxnSpPr>
        <xdr:cNvPr id="460" name="直線コネクタ 459"/>
        <xdr:cNvCxnSpPr/>
      </xdr:nvCxnSpPr>
      <xdr:spPr>
        <a:xfrm>
          <a:off x="12814300" y="10580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textlink="">
      <xdr:nvSpPr>
        <xdr:cNvPr id="461" name="n_1ave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textlink="">
      <xdr:nvSpPr>
        <xdr:cNvPr id="462" name="n_2aveValue【学校施設】&#10;有形固定資産減価償却率"/>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textlink="">
      <xdr:nvSpPr>
        <xdr:cNvPr id="463" name="n_3aveValue【学校施設】&#10;有形固定資産減価償却率"/>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textlink="">
      <xdr:nvSpPr>
        <xdr:cNvPr id="464" name="n_4aveValue【学校施設】&#10;有形固定資産減価償却率"/>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91457</xdr:rowOff>
    </xdr:from>
    <xdr:ext cx="405111" cy="259045"/>
    <xdr:sp textlink="">
      <xdr:nvSpPr>
        <xdr:cNvPr id="465" name="n_1mainValue【学校施設】&#10;有形固定資産減価償却率"/>
        <xdr:cNvSpPr txBox="1"/>
      </xdr:nvSpPr>
      <xdr:spPr>
        <a:xfrm>
          <a:off x="152660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60977</xdr:rowOff>
    </xdr:from>
    <xdr:ext cx="405111" cy="259045"/>
    <xdr:sp textlink="">
      <xdr:nvSpPr>
        <xdr:cNvPr id="466" name="n_2mainValue【学校施設】&#10;有形固定資産減価償却率"/>
        <xdr:cNvSpPr txBox="1"/>
      </xdr:nvSpPr>
      <xdr:spPr>
        <a:xfrm>
          <a:off x="14389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26687</xdr:rowOff>
    </xdr:from>
    <xdr:ext cx="405111" cy="259045"/>
    <xdr:sp textlink="">
      <xdr:nvSpPr>
        <xdr:cNvPr id="467" name="n_3mainValue【学校施設】&#10;有形固定資産減価償却率"/>
        <xdr:cNvSpPr txBox="1"/>
      </xdr:nvSpPr>
      <xdr:spPr>
        <a:xfrm>
          <a:off x="13500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163847</xdr:rowOff>
    </xdr:from>
    <xdr:ext cx="405111" cy="259045"/>
    <xdr:sp textlink="">
      <xdr:nvSpPr>
        <xdr:cNvPr id="468" name="n_4mainValue【学校施設】&#10;有形固定資産減価償却率"/>
        <xdr:cNvSpPr txBox="1"/>
      </xdr:nvSpPr>
      <xdr:spPr>
        <a:xfrm>
          <a:off x="12611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480" name="テキスト ボックス 4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482" name="テキスト ボックス 4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484" name="テキスト ボックス 4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486" name="テキスト ボックス 4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4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490" name="直線コネクタ 489"/>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textlink="">
      <xdr:nvSpPr>
        <xdr:cNvPr id="491" name="【学校施設】&#10;一人当たり面積最小値テキスト"/>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492" name="直線コネクタ 491"/>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textlink="">
      <xdr:nvSpPr>
        <xdr:cNvPr id="493" name="【学校施設】&#10;一人当たり面積最大値テキスト"/>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494" name="直線コネクタ 493"/>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textlink="">
      <xdr:nvSpPr>
        <xdr:cNvPr id="495" name="【学校施設】&#10;一人当たり面積平均値テキスト"/>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textlink="">
      <xdr:nvSpPr>
        <xdr:cNvPr id="496" name="フローチャート: 判断 495"/>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textlink="">
      <xdr:nvSpPr>
        <xdr:cNvPr id="497" name="フローチャート: 判断 496"/>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textlink="">
      <xdr:nvSpPr>
        <xdr:cNvPr id="498" name="フローチャート: 判断 497"/>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textlink="">
      <xdr:nvSpPr>
        <xdr:cNvPr id="499" name="フローチャート: 判断 498"/>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textlink="">
      <xdr:nvSpPr>
        <xdr:cNvPr id="500" name="フローチャート: 判断 499"/>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136195</xdr:rowOff>
    </xdr:from>
    <xdr:to>
      <xdr:col>116</xdr:col>
      <xdr:colOff>114300</xdr:colOff>
      <xdr:row>61</xdr:row>
      <xdr:rowOff>66345</xdr:rowOff>
    </xdr:to>
    <xdr:sp textlink="">
      <xdr:nvSpPr>
        <xdr:cNvPr id="506" name="楕円 505"/>
        <xdr:cNvSpPr/>
      </xdr:nvSpPr>
      <xdr:spPr>
        <a:xfrm>
          <a:off x="22110700" y="104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159072</xdr:rowOff>
    </xdr:from>
    <xdr:ext cx="469744" cy="259045"/>
    <xdr:sp textlink="">
      <xdr:nvSpPr>
        <xdr:cNvPr id="507" name="【学校施設】&#10;一人当たり面積該当値テキスト"/>
        <xdr:cNvSpPr txBox="1"/>
      </xdr:nvSpPr>
      <xdr:spPr>
        <a:xfrm>
          <a:off x="22199600" y="102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146024</xdr:rowOff>
    </xdr:from>
    <xdr:to>
      <xdr:col>112</xdr:col>
      <xdr:colOff>38100</xdr:colOff>
      <xdr:row>61</xdr:row>
      <xdr:rowOff>76174</xdr:rowOff>
    </xdr:to>
    <xdr:sp textlink="">
      <xdr:nvSpPr>
        <xdr:cNvPr id="508" name="楕円 507"/>
        <xdr:cNvSpPr/>
      </xdr:nvSpPr>
      <xdr:spPr>
        <a:xfrm>
          <a:off x="21272500" y="104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15545</xdr:rowOff>
    </xdr:from>
    <xdr:to>
      <xdr:col>116</xdr:col>
      <xdr:colOff>63500</xdr:colOff>
      <xdr:row>61</xdr:row>
      <xdr:rowOff>25374</xdr:rowOff>
    </xdr:to>
    <xdr:cxnSp macro="">
      <xdr:nvCxnSpPr>
        <xdr:cNvPr id="509" name="直線コネクタ 508"/>
        <xdr:cNvCxnSpPr/>
      </xdr:nvCxnSpPr>
      <xdr:spPr>
        <a:xfrm flipV="1">
          <a:off x="21323300" y="10473995"/>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155169</xdr:rowOff>
    </xdr:from>
    <xdr:to>
      <xdr:col>107</xdr:col>
      <xdr:colOff>101600</xdr:colOff>
      <xdr:row>61</xdr:row>
      <xdr:rowOff>85319</xdr:rowOff>
    </xdr:to>
    <xdr:sp textlink="">
      <xdr:nvSpPr>
        <xdr:cNvPr id="510" name="楕円 509"/>
        <xdr:cNvSpPr/>
      </xdr:nvSpPr>
      <xdr:spPr>
        <a:xfrm>
          <a:off x="20383500" y="104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25374</xdr:rowOff>
    </xdr:from>
    <xdr:to>
      <xdr:col>111</xdr:col>
      <xdr:colOff>177800</xdr:colOff>
      <xdr:row>61</xdr:row>
      <xdr:rowOff>34519</xdr:rowOff>
    </xdr:to>
    <xdr:cxnSp macro="">
      <xdr:nvCxnSpPr>
        <xdr:cNvPr id="511" name="直線コネクタ 510"/>
        <xdr:cNvCxnSpPr/>
      </xdr:nvCxnSpPr>
      <xdr:spPr>
        <a:xfrm flipV="1">
          <a:off x="20434300" y="1048382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161112</xdr:rowOff>
    </xdr:from>
    <xdr:to>
      <xdr:col>102</xdr:col>
      <xdr:colOff>165100</xdr:colOff>
      <xdr:row>61</xdr:row>
      <xdr:rowOff>91262</xdr:rowOff>
    </xdr:to>
    <xdr:sp textlink="">
      <xdr:nvSpPr>
        <xdr:cNvPr id="512" name="楕円 511"/>
        <xdr:cNvSpPr/>
      </xdr:nvSpPr>
      <xdr:spPr>
        <a:xfrm>
          <a:off x="19494500" y="1044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34519</xdr:rowOff>
    </xdr:from>
    <xdr:to>
      <xdr:col>107</xdr:col>
      <xdr:colOff>50800</xdr:colOff>
      <xdr:row>61</xdr:row>
      <xdr:rowOff>40462</xdr:rowOff>
    </xdr:to>
    <xdr:cxnSp macro="">
      <xdr:nvCxnSpPr>
        <xdr:cNvPr id="513" name="直線コネクタ 512"/>
        <xdr:cNvCxnSpPr/>
      </xdr:nvCxnSpPr>
      <xdr:spPr>
        <a:xfrm flipV="1">
          <a:off x="19545300" y="1049296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168199</xdr:rowOff>
    </xdr:from>
    <xdr:to>
      <xdr:col>98</xdr:col>
      <xdr:colOff>38100</xdr:colOff>
      <xdr:row>61</xdr:row>
      <xdr:rowOff>98349</xdr:rowOff>
    </xdr:to>
    <xdr:sp textlink="">
      <xdr:nvSpPr>
        <xdr:cNvPr id="514" name="楕円 513"/>
        <xdr:cNvSpPr/>
      </xdr:nvSpPr>
      <xdr:spPr>
        <a:xfrm>
          <a:off x="18605500" y="104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40462</xdr:rowOff>
    </xdr:from>
    <xdr:to>
      <xdr:col>102</xdr:col>
      <xdr:colOff>114300</xdr:colOff>
      <xdr:row>61</xdr:row>
      <xdr:rowOff>47549</xdr:rowOff>
    </xdr:to>
    <xdr:cxnSp macro="">
      <xdr:nvCxnSpPr>
        <xdr:cNvPr id="515" name="直線コネクタ 514"/>
        <xdr:cNvCxnSpPr/>
      </xdr:nvCxnSpPr>
      <xdr:spPr>
        <a:xfrm flipV="1">
          <a:off x="18656300" y="10498912"/>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textlink="">
      <xdr:nvSpPr>
        <xdr:cNvPr id="516" name="n_1aveValue【学校施設】&#10;一人当たり面積"/>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textlink="">
      <xdr:nvSpPr>
        <xdr:cNvPr id="517" name="n_2aveValue【学校施設】&#10;一人当たり面積"/>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textlink="">
      <xdr:nvSpPr>
        <xdr:cNvPr id="518" name="n_3aveValue【学校施設】&#10;一人当たり面積"/>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textlink="">
      <xdr:nvSpPr>
        <xdr:cNvPr id="519" name="n_4aveValue【学校施設】&#10;一人当たり面積"/>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92701</xdr:rowOff>
    </xdr:from>
    <xdr:ext cx="469744" cy="259045"/>
    <xdr:sp textlink="">
      <xdr:nvSpPr>
        <xdr:cNvPr id="520" name="n_1mainValue【学校施設】&#10;一人当たり面積"/>
        <xdr:cNvSpPr txBox="1"/>
      </xdr:nvSpPr>
      <xdr:spPr>
        <a:xfrm>
          <a:off x="21075727" y="102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101846</xdr:rowOff>
    </xdr:from>
    <xdr:ext cx="469744" cy="259045"/>
    <xdr:sp textlink="">
      <xdr:nvSpPr>
        <xdr:cNvPr id="521" name="n_2mainValue【学校施設】&#10;一人当たり面積"/>
        <xdr:cNvSpPr txBox="1"/>
      </xdr:nvSpPr>
      <xdr:spPr>
        <a:xfrm>
          <a:off x="20199427" y="1021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107789</xdr:rowOff>
    </xdr:from>
    <xdr:ext cx="469744" cy="259045"/>
    <xdr:sp textlink="">
      <xdr:nvSpPr>
        <xdr:cNvPr id="522" name="n_3mainValue【学校施設】&#10;一人当たり面積"/>
        <xdr:cNvSpPr txBox="1"/>
      </xdr:nvSpPr>
      <xdr:spPr>
        <a:xfrm>
          <a:off x="19310427" y="1022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114876</xdr:rowOff>
    </xdr:from>
    <xdr:ext cx="469744" cy="259045"/>
    <xdr:sp textlink="">
      <xdr:nvSpPr>
        <xdr:cNvPr id="523" name="n_4mainValue【学校施設】&#10;一人当たり面積"/>
        <xdr:cNvSpPr txBox="1"/>
      </xdr:nvSpPr>
      <xdr:spPr>
        <a:xfrm>
          <a:off x="18421427" y="1023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544" name="テキスト ボックス 5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546" name="テキスト ボックス 5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5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548" name="直線コネクタ 547"/>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54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0" name="直線コネクタ 54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textlink="">
      <xdr:nvSpPr>
        <xdr:cNvPr id="551" name="【児童館】&#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552" name="直線コネクタ 551"/>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textlink="">
      <xdr:nvSpPr>
        <xdr:cNvPr id="553" name="【児童館】&#10;有形固定資産減価償却率平均値テキスト"/>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textlink="">
      <xdr:nvSpPr>
        <xdr:cNvPr id="554" name="フローチャート: 判断 553"/>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textlink="">
      <xdr:nvSpPr>
        <xdr:cNvPr id="555" name="フローチャート: 判断 554"/>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textlink="">
      <xdr:nvSpPr>
        <xdr:cNvPr id="556" name="フローチャート: 判断 555"/>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textlink="">
      <xdr:nvSpPr>
        <xdr:cNvPr id="557" name="フローチャート: 判断 556"/>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textlink="">
      <xdr:nvSpPr>
        <xdr:cNvPr id="558" name="フローチャート: 判断 557"/>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162561</xdr:rowOff>
    </xdr:from>
    <xdr:to>
      <xdr:col>85</xdr:col>
      <xdr:colOff>177800</xdr:colOff>
      <xdr:row>85</xdr:row>
      <xdr:rowOff>92711</xdr:rowOff>
    </xdr:to>
    <xdr:sp textlink="">
      <xdr:nvSpPr>
        <xdr:cNvPr id="564" name="楕円 563"/>
        <xdr:cNvSpPr/>
      </xdr:nvSpPr>
      <xdr:spPr>
        <a:xfrm>
          <a:off x="162687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140988</xdr:rowOff>
    </xdr:from>
    <xdr:ext cx="405111" cy="259045"/>
    <xdr:sp textlink="">
      <xdr:nvSpPr>
        <xdr:cNvPr id="565" name="【児童館】&#10;有形固定資産減価償却率該当値テキスト"/>
        <xdr:cNvSpPr txBox="1"/>
      </xdr:nvSpPr>
      <xdr:spPr>
        <a:xfrm>
          <a:off x="16357600"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122555</xdr:rowOff>
    </xdr:from>
    <xdr:to>
      <xdr:col>81</xdr:col>
      <xdr:colOff>101600</xdr:colOff>
      <xdr:row>85</xdr:row>
      <xdr:rowOff>52705</xdr:rowOff>
    </xdr:to>
    <xdr:sp textlink="">
      <xdr:nvSpPr>
        <xdr:cNvPr id="566" name="楕円 565"/>
        <xdr:cNvSpPr/>
      </xdr:nvSpPr>
      <xdr:spPr>
        <a:xfrm>
          <a:off x="15430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1905</xdr:rowOff>
    </xdr:from>
    <xdr:to>
      <xdr:col>85</xdr:col>
      <xdr:colOff>127000</xdr:colOff>
      <xdr:row>85</xdr:row>
      <xdr:rowOff>41911</xdr:rowOff>
    </xdr:to>
    <xdr:cxnSp macro="">
      <xdr:nvCxnSpPr>
        <xdr:cNvPr id="567" name="直線コネクタ 566"/>
        <xdr:cNvCxnSpPr/>
      </xdr:nvCxnSpPr>
      <xdr:spPr>
        <a:xfrm>
          <a:off x="15481300" y="145751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82550</xdr:rowOff>
    </xdr:from>
    <xdr:to>
      <xdr:col>76</xdr:col>
      <xdr:colOff>165100</xdr:colOff>
      <xdr:row>85</xdr:row>
      <xdr:rowOff>12700</xdr:rowOff>
    </xdr:to>
    <xdr:sp textlink="">
      <xdr:nvSpPr>
        <xdr:cNvPr id="568" name="楕円 567"/>
        <xdr:cNvSpPr/>
      </xdr:nvSpPr>
      <xdr:spPr>
        <a:xfrm>
          <a:off x="14541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133350</xdr:rowOff>
    </xdr:from>
    <xdr:to>
      <xdr:col>81</xdr:col>
      <xdr:colOff>50800</xdr:colOff>
      <xdr:row>85</xdr:row>
      <xdr:rowOff>1905</xdr:rowOff>
    </xdr:to>
    <xdr:cxnSp macro="">
      <xdr:nvCxnSpPr>
        <xdr:cNvPr id="569" name="直線コネクタ 568"/>
        <xdr:cNvCxnSpPr/>
      </xdr:nvCxnSpPr>
      <xdr:spPr>
        <a:xfrm>
          <a:off x="14592300" y="14535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42545</xdr:rowOff>
    </xdr:from>
    <xdr:to>
      <xdr:col>72</xdr:col>
      <xdr:colOff>38100</xdr:colOff>
      <xdr:row>84</xdr:row>
      <xdr:rowOff>144145</xdr:rowOff>
    </xdr:to>
    <xdr:sp textlink="">
      <xdr:nvSpPr>
        <xdr:cNvPr id="570" name="楕円 569"/>
        <xdr:cNvSpPr/>
      </xdr:nvSpPr>
      <xdr:spPr>
        <a:xfrm>
          <a:off x="13652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93345</xdr:rowOff>
    </xdr:from>
    <xdr:to>
      <xdr:col>76</xdr:col>
      <xdr:colOff>114300</xdr:colOff>
      <xdr:row>84</xdr:row>
      <xdr:rowOff>133350</xdr:rowOff>
    </xdr:to>
    <xdr:cxnSp macro="">
      <xdr:nvCxnSpPr>
        <xdr:cNvPr id="571" name="直線コネクタ 570"/>
        <xdr:cNvCxnSpPr/>
      </xdr:nvCxnSpPr>
      <xdr:spPr>
        <a:xfrm>
          <a:off x="13703300" y="14495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636</xdr:rowOff>
    </xdr:from>
    <xdr:to>
      <xdr:col>67</xdr:col>
      <xdr:colOff>101600</xdr:colOff>
      <xdr:row>84</xdr:row>
      <xdr:rowOff>102236</xdr:rowOff>
    </xdr:to>
    <xdr:sp textlink="">
      <xdr:nvSpPr>
        <xdr:cNvPr id="572" name="楕円 571"/>
        <xdr:cNvSpPr/>
      </xdr:nvSpPr>
      <xdr:spPr>
        <a:xfrm>
          <a:off x="12763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51436</xdr:rowOff>
    </xdr:from>
    <xdr:to>
      <xdr:col>71</xdr:col>
      <xdr:colOff>177800</xdr:colOff>
      <xdr:row>84</xdr:row>
      <xdr:rowOff>93345</xdr:rowOff>
    </xdr:to>
    <xdr:cxnSp macro="">
      <xdr:nvCxnSpPr>
        <xdr:cNvPr id="573" name="直線コネクタ 572"/>
        <xdr:cNvCxnSpPr/>
      </xdr:nvCxnSpPr>
      <xdr:spPr>
        <a:xfrm>
          <a:off x="12814300" y="144532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textlink="">
      <xdr:nvSpPr>
        <xdr:cNvPr id="574" name="n_1aveValue【児童館】&#10;有形固定資産減価償却率"/>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textlink="">
      <xdr:nvSpPr>
        <xdr:cNvPr id="575" name="n_2aveValue【児童館】&#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170197</xdr:rowOff>
    </xdr:from>
    <xdr:ext cx="405111" cy="259045"/>
    <xdr:sp textlink="">
      <xdr:nvSpPr>
        <xdr:cNvPr id="576" name="n_3aveValue【児童館】&#10;有形固定資産減価償却率"/>
        <xdr:cNvSpPr txBox="1"/>
      </xdr:nvSpPr>
      <xdr:spPr>
        <a:xfrm>
          <a:off x="13500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154957</xdr:rowOff>
    </xdr:from>
    <xdr:ext cx="405111" cy="259045"/>
    <xdr:sp textlink="">
      <xdr:nvSpPr>
        <xdr:cNvPr id="577" name="n_4aveValue【児童館】&#10;有形固定資産減価償却率"/>
        <xdr:cNvSpPr txBox="1"/>
      </xdr:nvSpPr>
      <xdr:spPr>
        <a:xfrm>
          <a:off x="12611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43832</xdr:rowOff>
    </xdr:from>
    <xdr:ext cx="405111" cy="259045"/>
    <xdr:sp textlink="">
      <xdr:nvSpPr>
        <xdr:cNvPr id="578" name="n_1mainValue【児童館】&#10;有形固定資産減価償却率"/>
        <xdr:cNvSpPr txBox="1"/>
      </xdr:nvSpPr>
      <xdr:spPr>
        <a:xfrm>
          <a:off x="152660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3827</xdr:rowOff>
    </xdr:from>
    <xdr:ext cx="405111" cy="259045"/>
    <xdr:sp textlink="">
      <xdr:nvSpPr>
        <xdr:cNvPr id="579" name="n_2mainValue【児童館】&#10;有形固定資産減価償却率"/>
        <xdr:cNvSpPr txBox="1"/>
      </xdr:nvSpPr>
      <xdr:spPr>
        <a:xfrm>
          <a:off x="14389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135272</xdr:rowOff>
    </xdr:from>
    <xdr:ext cx="405111" cy="259045"/>
    <xdr:sp textlink="">
      <xdr:nvSpPr>
        <xdr:cNvPr id="580" name="n_3mainValue【児童館】&#10;有形固定資産減価償却率"/>
        <xdr:cNvSpPr txBox="1"/>
      </xdr:nvSpPr>
      <xdr:spPr>
        <a:xfrm>
          <a:off x="13500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93363</xdr:rowOff>
    </xdr:from>
    <xdr:ext cx="405111" cy="259045"/>
    <xdr:sp textlink="">
      <xdr:nvSpPr>
        <xdr:cNvPr id="581" name="n_4mainValue【児童館】&#10;有形固定資産減価償却率"/>
        <xdr:cNvSpPr txBox="1"/>
      </xdr:nvSpPr>
      <xdr:spPr>
        <a:xfrm>
          <a:off x="12611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2" name="直線コネクタ 591"/>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textlink="">
      <xdr:nvSpPr>
        <xdr:cNvPr id="593" name="テキスト ボックス 592"/>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595" name="テキスト ボックス 5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96" name="直線コネクタ 595"/>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textlink="">
      <xdr:nvSpPr>
        <xdr:cNvPr id="597" name="テキスト ボックス 596"/>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599" name="テキスト ボックス 5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601" name="直線コネクタ 600"/>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textlink="">
      <xdr:nvSpPr>
        <xdr:cNvPr id="602" name="【児童館】&#10;一人当たり面積最小値テキスト"/>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603" name="直線コネクタ 602"/>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textlink="">
      <xdr:nvSpPr>
        <xdr:cNvPr id="604" name="【児童館】&#10;一人当たり面積最大値テキスト"/>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605" name="直線コネクタ 604"/>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textlink="">
      <xdr:nvSpPr>
        <xdr:cNvPr id="606" name="【児童館】&#10;一人当たり面積平均値テキスト"/>
        <xdr:cNvSpPr txBox="1"/>
      </xdr:nvSpPr>
      <xdr:spPr>
        <a:xfrm>
          <a:off x="22199600" y="143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textlink="">
      <xdr:nvSpPr>
        <xdr:cNvPr id="607" name="フローチャート: 判断 606"/>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textlink="">
      <xdr:nvSpPr>
        <xdr:cNvPr id="608" name="フローチャート: 判断 607"/>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textlink="">
      <xdr:nvSpPr>
        <xdr:cNvPr id="609" name="フローチャート: 判断 608"/>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textlink="">
      <xdr:nvSpPr>
        <xdr:cNvPr id="610" name="フローチャート: 判断 609"/>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textlink="">
      <xdr:nvSpPr>
        <xdr:cNvPr id="611" name="フローチャート: 判断 610"/>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135889</xdr:rowOff>
    </xdr:from>
    <xdr:to>
      <xdr:col>116</xdr:col>
      <xdr:colOff>114300</xdr:colOff>
      <xdr:row>83</xdr:row>
      <xdr:rowOff>66039</xdr:rowOff>
    </xdr:to>
    <xdr:sp textlink="">
      <xdr:nvSpPr>
        <xdr:cNvPr id="617" name="楕円 616"/>
        <xdr:cNvSpPr/>
      </xdr:nvSpPr>
      <xdr:spPr>
        <a:xfrm>
          <a:off x="22110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158766</xdr:rowOff>
    </xdr:from>
    <xdr:ext cx="469744" cy="259045"/>
    <xdr:sp textlink="">
      <xdr:nvSpPr>
        <xdr:cNvPr id="618" name="【児童館】&#10;一人当たり面積該当値テキスト"/>
        <xdr:cNvSpPr txBox="1"/>
      </xdr:nvSpPr>
      <xdr:spPr>
        <a:xfrm>
          <a:off x="22199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147320</xdr:rowOff>
    </xdr:from>
    <xdr:to>
      <xdr:col>112</xdr:col>
      <xdr:colOff>38100</xdr:colOff>
      <xdr:row>83</xdr:row>
      <xdr:rowOff>77470</xdr:rowOff>
    </xdr:to>
    <xdr:sp textlink="">
      <xdr:nvSpPr>
        <xdr:cNvPr id="619" name="楕円 618"/>
        <xdr:cNvSpPr/>
      </xdr:nvSpPr>
      <xdr:spPr>
        <a:xfrm>
          <a:off x="2127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15239</xdr:rowOff>
    </xdr:from>
    <xdr:to>
      <xdr:col>116</xdr:col>
      <xdr:colOff>63500</xdr:colOff>
      <xdr:row>83</xdr:row>
      <xdr:rowOff>26670</xdr:rowOff>
    </xdr:to>
    <xdr:cxnSp macro="">
      <xdr:nvCxnSpPr>
        <xdr:cNvPr id="620" name="直線コネクタ 619"/>
        <xdr:cNvCxnSpPr/>
      </xdr:nvCxnSpPr>
      <xdr:spPr>
        <a:xfrm flipV="1">
          <a:off x="21323300" y="142455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153036</xdr:rowOff>
    </xdr:from>
    <xdr:to>
      <xdr:col>107</xdr:col>
      <xdr:colOff>101600</xdr:colOff>
      <xdr:row>83</xdr:row>
      <xdr:rowOff>83186</xdr:rowOff>
    </xdr:to>
    <xdr:sp textlink="">
      <xdr:nvSpPr>
        <xdr:cNvPr id="621" name="楕円 620"/>
        <xdr:cNvSpPr/>
      </xdr:nvSpPr>
      <xdr:spPr>
        <a:xfrm>
          <a:off x="20383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32386</xdr:rowOff>
    </xdr:to>
    <xdr:cxnSp macro="">
      <xdr:nvCxnSpPr>
        <xdr:cNvPr id="622" name="直線コネクタ 621"/>
        <xdr:cNvCxnSpPr/>
      </xdr:nvCxnSpPr>
      <xdr:spPr>
        <a:xfrm flipV="1">
          <a:off x="20434300" y="14257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158750</xdr:rowOff>
    </xdr:from>
    <xdr:to>
      <xdr:col>102</xdr:col>
      <xdr:colOff>165100</xdr:colOff>
      <xdr:row>83</xdr:row>
      <xdr:rowOff>88900</xdr:rowOff>
    </xdr:to>
    <xdr:sp textlink="">
      <xdr:nvSpPr>
        <xdr:cNvPr id="623" name="楕円 622"/>
        <xdr:cNvSpPr/>
      </xdr:nvSpPr>
      <xdr:spPr>
        <a:xfrm>
          <a:off x="19494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32386</xdr:rowOff>
    </xdr:from>
    <xdr:to>
      <xdr:col>107</xdr:col>
      <xdr:colOff>50800</xdr:colOff>
      <xdr:row>83</xdr:row>
      <xdr:rowOff>38100</xdr:rowOff>
    </xdr:to>
    <xdr:cxnSp macro="">
      <xdr:nvCxnSpPr>
        <xdr:cNvPr id="624" name="直線コネクタ 623"/>
        <xdr:cNvCxnSpPr/>
      </xdr:nvCxnSpPr>
      <xdr:spPr>
        <a:xfrm flipV="1">
          <a:off x="19545300" y="142627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164464</xdr:rowOff>
    </xdr:from>
    <xdr:to>
      <xdr:col>98</xdr:col>
      <xdr:colOff>38100</xdr:colOff>
      <xdr:row>83</xdr:row>
      <xdr:rowOff>94614</xdr:rowOff>
    </xdr:to>
    <xdr:sp textlink="">
      <xdr:nvSpPr>
        <xdr:cNvPr id="625" name="楕円 624"/>
        <xdr:cNvSpPr/>
      </xdr:nvSpPr>
      <xdr:spPr>
        <a:xfrm>
          <a:off x="18605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38100</xdr:rowOff>
    </xdr:from>
    <xdr:to>
      <xdr:col>102</xdr:col>
      <xdr:colOff>114300</xdr:colOff>
      <xdr:row>83</xdr:row>
      <xdr:rowOff>43814</xdr:rowOff>
    </xdr:to>
    <xdr:cxnSp macro="">
      <xdr:nvCxnSpPr>
        <xdr:cNvPr id="626" name="直線コネクタ 625"/>
        <xdr:cNvCxnSpPr/>
      </xdr:nvCxnSpPr>
      <xdr:spPr>
        <a:xfrm flipV="1">
          <a:off x="18656300" y="142684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textlink="">
      <xdr:nvSpPr>
        <xdr:cNvPr id="627" name="n_1aveValue【児童館】&#10;一人当たり面積"/>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textlink="">
      <xdr:nvSpPr>
        <xdr:cNvPr id="628" name="n_2aveValue【児童館】&#10;一人当たり面積"/>
        <xdr:cNvSpPr txBox="1"/>
      </xdr:nvSpPr>
      <xdr:spPr>
        <a:xfrm>
          <a:off x="20199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91457</xdr:rowOff>
    </xdr:from>
    <xdr:ext cx="469744" cy="259045"/>
    <xdr:sp textlink="">
      <xdr:nvSpPr>
        <xdr:cNvPr id="629" name="n_3aveValue【児童館】&#10;一人当たり面積"/>
        <xdr:cNvSpPr txBox="1"/>
      </xdr:nvSpPr>
      <xdr:spPr>
        <a:xfrm>
          <a:off x="19310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textlink="">
      <xdr:nvSpPr>
        <xdr:cNvPr id="630" name="n_4aveValue【児童館】&#10;一人当たり面積"/>
        <xdr:cNvSpPr txBox="1"/>
      </xdr:nvSpPr>
      <xdr:spPr>
        <a:xfrm>
          <a:off x="18421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93997</xdr:rowOff>
    </xdr:from>
    <xdr:ext cx="469744" cy="259045"/>
    <xdr:sp textlink="">
      <xdr:nvSpPr>
        <xdr:cNvPr id="631" name="n_1main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99713</xdr:rowOff>
    </xdr:from>
    <xdr:ext cx="469744" cy="259045"/>
    <xdr:sp textlink="">
      <xdr:nvSpPr>
        <xdr:cNvPr id="632" name="n_2mainValue【児童館】&#10;一人当たり面積"/>
        <xdr:cNvSpPr txBox="1"/>
      </xdr:nvSpPr>
      <xdr:spPr>
        <a:xfrm>
          <a:off x="20199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textlink="">
      <xdr:nvSpPr>
        <xdr:cNvPr id="633" name="n_3mainValue【児童館】&#10;一人当たり面積"/>
        <xdr:cNvSpPr txBox="1"/>
      </xdr:nvSpPr>
      <xdr:spPr>
        <a:xfrm>
          <a:off x="19310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111141</xdr:rowOff>
    </xdr:from>
    <xdr:ext cx="469744" cy="259045"/>
    <xdr:sp textlink="">
      <xdr:nvSpPr>
        <xdr:cNvPr id="634" name="n_4mainValue【児童館】&#10;一人当たり面積"/>
        <xdr:cNvSpPr txBox="1"/>
      </xdr:nvSpPr>
      <xdr:spPr>
        <a:xfrm>
          <a:off x="18421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43" name="テキスト ボックス 6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45" name="テキスト ボックス 6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6" name="直線コネクタ 6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textlink="">
      <xdr:nvSpPr>
        <xdr:cNvPr id="647" name="テキスト ボックス 646"/>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8" name="直線コネクタ 6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textlink="">
      <xdr:nvSpPr>
        <xdr:cNvPr id="649" name="テキスト ボックス 6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0" name="直線コネクタ 6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textlink="">
      <xdr:nvSpPr>
        <xdr:cNvPr id="651" name="テキスト ボックス 6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2" name="直線コネクタ 6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textlink="">
      <xdr:nvSpPr>
        <xdr:cNvPr id="653" name="テキスト ボックス 6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textlink="">
      <xdr:nvSpPr>
        <xdr:cNvPr id="655" name="テキスト ボックス 65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6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657" name="直線コネクタ 656"/>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textlink="">
      <xdr:nvSpPr>
        <xdr:cNvPr id="658" name="【公民館】&#10;有形固定資産減価償却率最小値テキスト"/>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659" name="直線コネクタ 658"/>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textlink="">
      <xdr:nvSpPr>
        <xdr:cNvPr id="660" name="【公民館】&#10;有形固定資産減価償却率最大値テキスト"/>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661" name="直線コネクタ 660"/>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textlink="">
      <xdr:nvSpPr>
        <xdr:cNvPr id="662" name="【公民館】&#10;有形固定資産減価償却率平均値テキスト"/>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textlink="">
      <xdr:nvSpPr>
        <xdr:cNvPr id="663" name="フローチャート: 判断 662"/>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textlink="">
      <xdr:nvSpPr>
        <xdr:cNvPr id="664" name="フローチャート: 判断 663"/>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textlink="">
      <xdr:nvSpPr>
        <xdr:cNvPr id="665" name="フローチャート: 判断 664"/>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textlink="">
      <xdr:nvSpPr>
        <xdr:cNvPr id="666" name="フローチャート: 判断 665"/>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textlink="">
      <xdr:nvSpPr>
        <xdr:cNvPr id="667" name="フローチャート: 判断 666"/>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textlink="">
      <xdr:nvSpPr>
        <xdr:cNvPr id="673" name="楕円 672"/>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83838</xdr:rowOff>
    </xdr:from>
    <xdr:ext cx="405111" cy="259045"/>
    <xdr:sp textlink="">
      <xdr:nvSpPr>
        <xdr:cNvPr id="674" name="【公民館】&#10;有形固定資産減価償却率該当値テキスト"/>
        <xdr:cNvSpPr txBox="1"/>
      </xdr:nvSpPr>
      <xdr:spPr>
        <a:xfrm>
          <a:off x="163576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57404</xdr:rowOff>
    </xdr:from>
    <xdr:to>
      <xdr:col>81</xdr:col>
      <xdr:colOff>101600</xdr:colOff>
      <xdr:row>104</xdr:row>
      <xdr:rowOff>159004</xdr:rowOff>
    </xdr:to>
    <xdr:sp textlink="">
      <xdr:nvSpPr>
        <xdr:cNvPr id="675" name="楕円 674"/>
        <xdr:cNvSpPr/>
      </xdr:nvSpPr>
      <xdr:spPr>
        <a:xfrm>
          <a:off x="15430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108204</xdr:rowOff>
    </xdr:from>
    <xdr:to>
      <xdr:col>85</xdr:col>
      <xdr:colOff>127000</xdr:colOff>
      <xdr:row>104</xdr:row>
      <xdr:rowOff>156211</xdr:rowOff>
    </xdr:to>
    <xdr:cxnSp macro="">
      <xdr:nvCxnSpPr>
        <xdr:cNvPr id="676" name="直線コネクタ 675"/>
        <xdr:cNvCxnSpPr/>
      </xdr:nvCxnSpPr>
      <xdr:spPr>
        <a:xfrm>
          <a:off x="15481300" y="17939004"/>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11685</xdr:rowOff>
    </xdr:from>
    <xdr:to>
      <xdr:col>76</xdr:col>
      <xdr:colOff>165100</xdr:colOff>
      <xdr:row>104</xdr:row>
      <xdr:rowOff>113285</xdr:rowOff>
    </xdr:to>
    <xdr:sp textlink="">
      <xdr:nvSpPr>
        <xdr:cNvPr id="677" name="楕円 676"/>
        <xdr:cNvSpPr/>
      </xdr:nvSpPr>
      <xdr:spPr>
        <a:xfrm>
          <a:off x="14541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62485</xdr:rowOff>
    </xdr:from>
    <xdr:to>
      <xdr:col>81</xdr:col>
      <xdr:colOff>50800</xdr:colOff>
      <xdr:row>104</xdr:row>
      <xdr:rowOff>108204</xdr:rowOff>
    </xdr:to>
    <xdr:cxnSp macro="">
      <xdr:nvCxnSpPr>
        <xdr:cNvPr id="678" name="直線コネクタ 677"/>
        <xdr:cNvCxnSpPr/>
      </xdr:nvCxnSpPr>
      <xdr:spPr>
        <a:xfrm>
          <a:off x="14592300" y="178932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148844</xdr:rowOff>
    </xdr:from>
    <xdr:to>
      <xdr:col>72</xdr:col>
      <xdr:colOff>38100</xdr:colOff>
      <xdr:row>104</xdr:row>
      <xdr:rowOff>78994</xdr:rowOff>
    </xdr:to>
    <xdr:sp textlink="">
      <xdr:nvSpPr>
        <xdr:cNvPr id="679" name="楕円 678"/>
        <xdr:cNvSpPr/>
      </xdr:nvSpPr>
      <xdr:spPr>
        <a:xfrm>
          <a:off x="1365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28194</xdr:rowOff>
    </xdr:from>
    <xdr:to>
      <xdr:col>76</xdr:col>
      <xdr:colOff>114300</xdr:colOff>
      <xdr:row>104</xdr:row>
      <xdr:rowOff>62485</xdr:rowOff>
    </xdr:to>
    <xdr:cxnSp macro="">
      <xdr:nvCxnSpPr>
        <xdr:cNvPr id="680" name="直線コネクタ 679"/>
        <xdr:cNvCxnSpPr/>
      </xdr:nvCxnSpPr>
      <xdr:spPr>
        <a:xfrm>
          <a:off x="13703300" y="1785899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100837</xdr:rowOff>
    </xdr:from>
    <xdr:to>
      <xdr:col>67</xdr:col>
      <xdr:colOff>101600</xdr:colOff>
      <xdr:row>103</xdr:row>
      <xdr:rowOff>30987</xdr:rowOff>
    </xdr:to>
    <xdr:sp textlink="">
      <xdr:nvSpPr>
        <xdr:cNvPr id="681" name="楕円 680"/>
        <xdr:cNvSpPr/>
      </xdr:nvSpPr>
      <xdr:spPr>
        <a:xfrm>
          <a:off x="127635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151637</xdr:rowOff>
    </xdr:from>
    <xdr:to>
      <xdr:col>71</xdr:col>
      <xdr:colOff>177800</xdr:colOff>
      <xdr:row>104</xdr:row>
      <xdr:rowOff>28194</xdr:rowOff>
    </xdr:to>
    <xdr:cxnSp macro="">
      <xdr:nvCxnSpPr>
        <xdr:cNvPr id="682" name="直線コネクタ 681"/>
        <xdr:cNvCxnSpPr/>
      </xdr:nvCxnSpPr>
      <xdr:spPr>
        <a:xfrm>
          <a:off x="12814300" y="17639537"/>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textlink="">
      <xdr:nvSpPr>
        <xdr:cNvPr id="683" name="n_1aveValue【公民館】&#10;有形固定資産減価償却率"/>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textlink="">
      <xdr:nvSpPr>
        <xdr:cNvPr id="684" name="n_2aveValue【公民館】&#10;有形固定資産減価償却率"/>
        <xdr:cNvSpPr txBox="1"/>
      </xdr:nvSpPr>
      <xdr:spPr>
        <a:xfrm>
          <a:off x="14389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textlink="">
      <xdr:nvSpPr>
        <xdr:cNvPr id="685" name="n_3aveValue【公民館】&#10;有形固定資産減価償却率"/>
        <xdr:cNvSpPr txBox="1"/>
      </xdr:nvSpPr>
      <xdr:spPr>
        <a:xfrm>
          <a:off x="13500744"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textlink="">
      <xdr:nvSpPr>
        <xdr:cNvPr id="686" name="n_4aveValue【公民館】&#10;有形固定資産減価償却率"/>
        <xdr:cNvSpPr txBox="1"/>
      </xdr:nvSpPr>
      <xdr:spPr>
        <a:xfrm>
          <a:off x="12611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150131</xdr:rowOff>
    </xdr:from>
    <xdr:ext cx="405111" cy="259045"/>
    <xdr:sp textlink="">
      <xdr:nvSpPr>
        <xdr:cNvPr id="687" name="n_1mainValue【公民館】&#10;有形固定資産減価償却率"/>
        <xdr:cNvSpPr txBox="1"/>
      </xdr:nvSpPr>
      <xdr:spPr>
        <a:xfrm>
          <a:off x="15266044"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textlink="">
      <xdr:nvSpPr>
        <xdr:cNvPr id="688" name="n_2mainValue【公民館】&#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95521</xdr:rowOff>
    </xdr:from>
    <xdr:ext cx="405111" cy="259045"/>
    <xdr:sp textlink="">
      <xdr:nvSpPr>
        <xdr:cNvPr id="689" name="n_3mainValue【公民館】&#10;有形固定資産減価償却率"/>
        <xdr:cNvSpPr txBox="1"/>
      </xdr:nvSpPr>
      <xdr:spPr>
        <a:xfrm>
          <a:off x="13500744" y="1758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47514</xdr:rowOff>
    </xdr:from>
    <xdr:ext cx="405111" cy="259045"/>
    <xdr:sp textlink="">
      <xdr:nvSpPr>
        <xdr:cNvPr id="690" name="n_4mainValue【公民館】&#10;有形固定資産減価償却率"/>
        <xdr:cNvSpPr txBox="1"/>
      </xdr:nvSpPr>
      <xdr:spPr>
        <a:xfrm>
          <a:off x="12611744"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702" name="テキスト ボックス 7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704" name="テキスト ボックス 7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706" name="テキスト ボックス 7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708" name="テキスト ボックス 7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712" name="直線コネクタ 711"/>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textlink="">
      <xdr:nvSpPr>
        <xdr:cNvPr id="713" name="【公民館】&#10;一人当たり面積最小値テキスト"/>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714" name="直線コネクタ 713"/>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textlink="">
      <xdr:nvSpPr>
        <xdr:cNvPr id="715"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16" name="直線コネクタ 715"/>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textlink="">
      <xdr:nvSpPr>
        <xdr:cNvPr id="717" name="【公民館】&#10;一人当たり面積平均値テキスト"/>
        <xdr:cNvSpPr txBox="1"/>
      </xdr:nvSpPr>
      <xdr:spPr>
        <a:xfrm>
          <a:off x="221996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textlink="">
      <xdr:nvSpPr>
        <xdr:cNvPr id="718" name="フローチャート: 判断 717"/>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textlink="">
      <xdr:nvSpPr>
        <xdr:cNvPr id="719" name="フローチャート: 判断 718"/>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textlink="">
      <xdr:nvSpPr>
        <xdr:cNvPr id="720" name="フローチャート: 判断 719"/>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textlink="">
      <xdr:nvSpPr>
        <xdr:cNvPr id="721" name="フローチャート: 判断 720"/>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textlink="">
      <xdr:nvSpPr>
        <xdr:cNvPr id="722" name="フローチャート: 判断 721"/>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textlink="">
      <xdr:nvSpPr>
        <xdr:cNvPr id="728" name="楕円 727"/>
        <xdr:cNvSpPr/>
      </xdr:nvSpPr>
      <xdr:spPr>
        <a:xfrm>
          <a:off x="22110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156990</xdr:rowOff>
    </xdr:from>
    <xdr:ext cx="469744" cy="259045"/>
    <xdr:sp textlink="">
      <xdr:nvSpPr>
        <xdr:cNvPr id="729" name="【公民館】&#10;一人当たり面積該当値テキスト"/>
        <xdr:cNvSpPr txBox="1"/>
      </xdr:nvSpPr>
      <xdr:spPr>
        <a:xfrm>
          <a:off x="22199600"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xdr:rowOff>
    </xdr:from>
    <xdr:to>
      <xdr:col>112</xdr:col>
      <xdr:colOff>38100</xdr:colOff>
      <xdr:row>106</xdr:row>
      <xdr:rowOff>115570</xdr:rowOff>
    </xdr:to>
    <xdr:sp textlink="">
      <xdr:nvSpPr>
        <xdr:cNvPr id="730" name="楕円 729"/>
        <xdr:cNvSpPr/>
      </xdr:nvSpPr>
      <xdr:spPr>
        <a:xfrm>
          <a:off x="2127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57913</xdr:rowOff>
    </xdr:from>
    <xdr:to>
      <xdr:col>116</xdr:col>
      <xdr:colOff>63500</xdr:colOff>
      <xdr:row>106</xdr:row>
      <xdr:rowOff>64770</xdr:rowOff>
    </xdr:to>
    <xdr:cxnSp macro="">
      <xdr:nvCxnSpPr>
        <xdr:cNvPr id="731" name="直線コネクタ 730"/>
        <xdr:cNvCxnSpPr/>
      </xdr:nvCxnSpPr>
      <xdr:spPr>
        <a:xfrm flipV="1">
          <a:off x="21323300" y="1823161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20828</xdr:rowOff>
    </xdr:from>
    <xdr:to>
      <xdr:col>107</xdr:col>
      <xdr:colOff>101600</xdr:colOff>
      <xdr:row>106</xdr:row>
      <xdr:rowOff>122428</xdr:rowOff>
    </xdr:to>
    <xdr:sp textlink="">
      <xdr:nvSpPr>
        <xdr:cNvPr id="732" name="楕円 731"/>
        <xdr:cNvSpPr/>
      </xdr:nvSpPr>
      <xdr:spPr>
        <a:xfrm>
          <a:off x="20383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64770</xdr:rowOff>
    </xdr:from>
    <xdr:to>
      <xdr:col>111</xdr:col>
      <xdr:colOff>177800</xdr:colOff>
      <xdr:row>106</xdr:row>
      <xdr:rowOff>71628</xdr:rowOff>
    </xdr:to>
    <xdr:cxnSp macro="">
      <xdr:nvCxnSpPr>
        <xdr:cNvPr id="733" name="直線コネクタ 732"/>
        <xdr:cNvCxnSpPr/>
      </xdr:nvCxnSpPr>
      <xdr:spPr>
        <a:xfrm flipV="1">
          <a:off x="20434300" y="1823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130556</xdr:rowOff>
    </xdr:from>
    <xdr:to>
      <xdr:col>102</xdr:col>
      <xdr:colOff>165100</xdr:colOff>
      <xdr:row>106</xdr:row>
      <xdr:rowOff>60706</xdr:rowOff>
    </xdr:to>
    <xdr:sp textlink="">
      <xdr:nvSpPr>
        <xdr:cNvPr id="734" name="楕円 733"/>
        <xdr:cNvSpPr/>
      </xdr:nvSpPr>
      <xdr:spPr>
        <a:xfrm>
          <a:off x="19494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xdr:rowOff>
    </xdr:from>
    <xdr:to>
      <xdr:col>107</xdr:col>
      <xdr:colOff>50800</xdr:colOff>
      <xdr:row>106</xdr:row>
      <xdr:rowOff>71628</xdr:rowOff>
    </xdr:to>
    <xdr:cxnSp macro="">
      <xdr:nvCxnSpPr>
        <xdr:cNvPr id="735" name="直線コネクタ 734"/>
        <xdr:cNvCxnSpPr/>
      </xdr:nvCxnSpPr>
      <xdr:spPr>
        <a:xfrm>
          <a:off x="19545300" y="1818360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137413</xdr:rowOff>
    </xdr:from>
    <xdr:to>
      <xdr:col>98</xdr:col>
      <xdr:colOff>38100</xdr:colOff>
      <xdr:row>106</xdr:row>
      <xdr:rowOff>67563</xdr:rowOff>
    </xdr:to>
    <xdr:sp textlink="">
      <xdr:nvSpPr>
        <xdr:cNvPr id="736" name="楕円 735"/>
        <xdr:cNvSpPr/>
      </xdr:nvSpPr>
      <xdr:spPr>
        <a:xfrm>
          <a:off x="18605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xdr:rowOff>
    </xdr:from>
    <xdr:to>
      <xdr:col>102</xdr:col>
      <xdr:colOff>114300</xdr:colOff>
      <xdr:row>106</xdr:row>
      <xdr:rowOff>16763</xdr:rowOff>
    </xdr:to>
    <xdr:cxnSp macro="">
      <xdr:nvCxnSpPr>
        <xdr:cNvPr id="737" name="直線コネクタ 736"/>
        <xdr:cNvCxnSpPr/>
      </xdr:nvCxnSpPr>
      <xdr:spPr>
        <a:xfrm flipV="1">
          <a:off x="18656300" y="181836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textlink="">
      <xdr:nvSpPr>
        <xdr:cNvPr id="738"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textlink="">
      <xdr:nvSpPr>
        <xdr:cNvPr id="739" name="n_2aveValue【公民館】&#10;一人当たり面積"/>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textlink="">
      <xdr:nvSpPr>
        <xdr:cNvPr id="740" name="n_3aveValue【公民館】&#10;一人当たり面積"/>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textlink="">
      <xdr:nvSpPr>
        <xdr:cNvPr id="741" name="n_4aveValue【公民館】&#10;一人当たり面積"/>
        <xdr:cNvSpPr txBox="1"/>
      </xdr:nvSpPr>
      <xdr:spPr>
        <a:xfrm>
          <a:off x="18421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106697</xdr:rowOff>
    </xdr:from>
    <xdr:ext cx="469744" cy="259045"/>
    <xdr:sp textlink="">
      <xdr:nvSpPr>
        <xdr:cNvPr id="742" name="n_1mainValue【公民館】&#10;一人当たり面積"/>
        <xdr:cNvSpPr txBox="1"/>
      </xdr:nvSpPr>
      <xdr:spPr>
        <a:xfrm>
          <a:off x="210757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textlink="">
      <xdr:nvSpPr>
        <xdr:cNvPr id="743" name="n_2mainValue【公民館】&#10;一人当たり面積"/>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textlink="">
      <xdr:nvSpPr>
        <xdr:cNvPr id="744" name="n_3mainValue【公民館】&#10;一人当たり面積"/>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58690</xdr:rowOff>
    </xdr:from>
    <xdr:ext cx="469744" cy="259045"/>
    <xdr:sp textlink="">
      <xdr:nvSpPr>
        <xdr:cNvPr id="745" name="n_4mainValue【公民館】&#10;一人当たり面積"/>
        <xdr:cNvSpPr txBox="1"/>
      </xdr:nvSpPr>
      <xdr:spPr>
        <a:xfrm>
          <a:off x="18421427"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類似団体と比較して特に有形固定資産減価償却率が高くなっている施設類型は、児童館であり、特に低くなっているのは道路である。</a:t>
          </a:r>
          <a:endParaRPr lang="ja-JP" altLang="ja-JP" sz="1400">
            <a:effectLst/>
          </a:endParaRPr>
        </a:p>
        <a:p>
          <a:r>
            <a:rPr kumimoji="1" lang="ja-JP" altLang="ja-JP" sz="1100">
              <a:solidFill>
                <a:schemeClr val="dk1"/>
              </a:solidFill>
              <a:effectLst/>
              <a:latin typeface="+mn-lt"/>
              <a:ea typeface="+mn-ea"/>
              <a:cs typeface="+mn-cs"/>
            </a:rPr>
            <a:t>児童館について、施設の老朽化が進んでいることが有形固定資産減価償却率の類似団体内平均値を大きく上回っている要因であるため、今後「個別施設計画」等に基づき、施設の方向性について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37,309
37,192
115.90
23,854,880
22,835,910
1,008,001
12,042,096
15,708,804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49" name="テキスト ボックス 4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1" name="直線コネクタ 5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52" name="テキスト ボックス 5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3" name="直線コネクタ 5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textlink="">
      <xdr:nvSpPr>
        <xdr:cNvPr id="54" name="テキスト ボックス 5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5" name="直線コネクタ 5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textlink="">
      <xdr:nvSpPr>
        <xdr:cNvPr id="56" name="テキスト ボックス 5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7" name="直線コネクタ 5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textlink="">
      <xdr:nvSpPr>
        <xdr:cNvPr id="58" name="テキスト ボックス 5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9" name="直線コネクタ 5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textlink="">
      <xdr:nvSpPr>
        <xdr:cNvPr id="60" name="テキスト ボックス 5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1" name="直線コネクタ 6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textlink="">
      <xdr:nvSpPr>
        <xdr:cNvPr id="62" name="テキスト ボックス 6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3" name="直線コネクタ 6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64" name="テキスト ボックス 6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6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66" name="直線コネクタ 65"/>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textlink="">
      <xdr:nvSpPr>
        <xdr:cNvPr id="67" name="【図書館】&#10;一人当たり面積最小値テキスト"/>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68" name="直線コネクタ 67"/>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textlink="">
      <xdr:nvSpPr>
        <xdr:cNvPr id="69" name="【図書館】&#10;一人当たり面積最大値テキスト"/>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70" name="直線コネクタ 69"/>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textlink="">
      <xdr:nvSpPr>
        <xdr:cNvPr id="71" name="【図書館】&#10;一人当たり面積平均値テキスト"/>
        <xdr:cNvSpPr txBox="1"/>
      </xdr:nvSpPr>
      <xdr:spPr>
        <a:xfrm>
          <a:off x="10515600" y="6527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textlink="">
      <xdr:nvSpPr>
        <xdr:cNvPr id="72" name="フローチャート: 判断 71"/>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textlink="">
      <xdr:nvSpPr>
        <xdr:cNvPr id="73" name="フローチャート: 判断 72"/>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textlink="">
      <xdr:nvSpPr>
        <xdr:cNvPr id="74" name="フローチャート: 判断 73"/>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textlink="">
      <xdr:nvSpPr>
        <xdr:cNvPr id="75" name="フローチャート: 判断 74"/>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textlink="">
      <xdr:nvSpPr>
        <xdr:cNvPr id="76" name="フローチャート: 判断 75"/>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77" name="テキスト ボックス 7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78" name="テキスト ボックス 7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79" name="テキスト ボックス 7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80" name="テキスト ボックス 7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81" name="テキスト ボックス 8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textlink="">
      <xdr:nvSpPr>
        <xdr:cNvPr id="82" name="楕円 81"/>
        <xdr:cNvSpPr/>
      </xdr:nvSpPr>
      <xdr:spPr>
        <a:xfrm>
          <a:off x="104267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120849</xdr:rowOff>
    </xdr:from>
    <xdr:ext cx="469744" cy="259045"/>
    <xdr:sp textlink="">
      <xdr:nvSpPr>
        <xdr:cNvPr id="83" name="【図書館】&#10;一人当たり面積該当値テキスト"/>
        <xdr:cNvSpPr txBox="1"/>
      </xdr:nvSpPr>
      <xdr:spPr>
        <a:xfrm>
          <a:off x="10515600" y="68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textlink="">
      <xdr:nvSpPr>
        <xdr:cNvPr id="84" name="楕円 83"/>
        <xdr:cNvSpPr/>
      </xdr:nvSpPr>
      <xdr:spPr>
        <a:xfrm>
          <a:off x="9588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21772</xdr:rowOff>
    </xdr:from>
    <xdr:to>
      <xdr:col>55</xdr:col>
      <xdr:colOff>0</xdr:colOff>
      <xdr:row>40</xdr:row>
      <xdr:rowOff>32657</xdr:rowOff>
    </xdr:to>
    <xdr:cxnSp macro="">
      <xdr:nvCxnSpPr>
        <xdr:cNvPr id="85" name="直線コネクタ 84"/>
        <xdr:cNvCxnSpPr/>
      </xdr:nvCxnSpPr>
      <xdr:spPr>
        <a:xfrm flipV="1">
          <a:off x="9639300" y="68797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textlink="">
      <xdr:nvSpPr>
        <xdr:cNvPr id="86" name="楕円 85"/>
        <xdr:cNvSpPr/>
      </xdr:nvSpPr>
      <xdr:spPr>
        <a:xfrm>
          <a:off x="869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43543</xdr:rowOff>
    </xdr:to>
    <xdr:cxnSp macro="">
      <xdr:nvCxnSpPr>
        <xdr:cNvPr id="87" name="直線コネクタ 86"/>
        <xdr:cNvCxnSpPr/>
      </xdr:nvCxnSpPr>
      <xdr:spPr>
        <a:xfrm flipV="1">
          <a:off x="8750300" y="689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textlink="">
      <xdr:nvSpPr>
        <xdr:cNvPr id="88" name="楕円 87"/>
        <xdr:cNvSpPr/>
      </xdr:nvSpPr>
      <xdr:spPr>
        <a:xfrm>
          <a:off x="781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43543</xdr:rowOff>
    </xdr:to>
    <xdr:cxnSp macro="">
      <xdr:nvCxnSpPr>
        <xdr:cNvPr id="89" name="直線コネクタ 88"/>
        <xdr:cNvCxnSpPr/>
      </xdr:nvCxnSpPr>
      <xdr:spPr>
        <a:xfrm>
          <a:off x="7861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textlink="">
      <xdr:nvSpPr>
        <xdr:cNvPr id="90" name="楕円 89"/>
        <xdr:cNvSpPr/>
      </xdr:nvSpPr>
      <xdr:spPr>
        <a:xfrm>
          <a:off x="6921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40</xdr:row>
      <xdr:rowOff>54428</xdr:rowOff>
    </xdr:to>
    <xdr:cxnSp macro="">
      <xdr:nvCxnSpPr>
        <xdr:cNvPr id="91" name="直線コネクタ 90"/>
        <xdr:cNvCxnSpPr/>
      </xdr:nvCxnSpPr>
      <xdr:spPr>
        <a:xfrm flipV="1">
          <a:off x="6972300" y="6901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textlink="">
      <xdr:nvSpPr>
        <xdr:cNvPr id="92" name="n_1aveValue【図書館】&#10;一人当たり面積"/>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textlink="">
      <xdr:nvSpPr>
        <xdr:cNvPr id="93" name="n_2aveValue【図書館】&#10;一人当たり面積"/>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textlink="">
      <xdr:nvSpPr>
        <xdr:cNvPr id="94" name="n_3aveValue【図書館】&#10;一人当たり面積"/>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textlink="">
      <xdr:nvSpPr>
        <xdr:cNvPr id="95" name="n_4aveValue【図書館】&#10;一人当たり面積"/>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74584</xdr:rowOff>
    </xdr:from>
    <xdr:ext cx="469744" cy="259045"/>
    <xdr:sp textlink="">
      <xdr:nvSpPr>
        <xdr:cNvPr id="96" name="n_1mainValue【図書館】&#10;一人当たり面積"/>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textlink="">
      <xdr:nvSpPr>
        <xdr:cNvPr id="97" name="n_2main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85470</xdr:rowOff>
    </xdr:from>
    <xdr:ext cx="469744" cy="259045"/>
    <xdr:sp textlink="">
      <xdr:nvSpPr>
        <xdr:cNvPr id="98" name="n_3mainValue【図書館】&#10;一人当たり面積"/>
        <xdr:cNvSpPr txBox="1"/>
      </xdr:nvSpPr>
      <xdr:spPr>
        <a:xfrm>
          <a:off x="7626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textlink="">
      <xdr:nvSpPr>
        <xdr:cNvPr id="99" name="n_4mainValue【図書館】&#10;一人当たり面積"/>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00" name="正方形/長方形 9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01" name="正方形/長方形 10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02" name="正方形/長方形 10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03" name="正方形/長方形 10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04" name="正方形/長方形 10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05" name="正方形/長方形 10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06" name="正方形/長方形 10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07" name="正方形/長方形 10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08" name="テキスト ボックス 10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9" name="直線コネクタ 10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10" name="テキスト ボックス 10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11" name="直線コネクタ 11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12" name="テキスト ボックス 11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13" name="直線コネクタ 11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14" name="テキスト ボックス 11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5" name="直線コネクタ 11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16" name="テキスト ボックス 11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7" name="直線コネクタ 11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18" name="テキスト ボックス 11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9" name="直線コネクタ 11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20" name="テキスト ボックス 11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22" name="テキスト ボックス 12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2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24" name="直線コネクタ 123"/>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25"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26" name="直線コネクタ 125"/>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textlink="">
      <xdr:nvSpPr>
        <xdr:cNvPr id="127" name="【体育館・プール】&#10;有形固定資産減価償却率最大値テキスト"/>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28" name="直線コネクタ 127"/>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textlink="">
      <xdr:nvSpPr>
        <xdr:cNvPr id="129" name="【体育館・プール】&#10;有形固定資産減価償却率平均値テキスト"/>
        <xdr:cNvSpPr txBox="1"/>
      </xdr:nvSpPr>
      <xdr:spPr>
        <a:xfrm>
          <a:off x="4673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textlink="">
      <xdr:nvSpPr>
        <xdr:cNvPr id="130" name="フローチャート: 判断 129"/>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textlink="">
      <xdr:nvSpPr>
        <xdr:cNvPr id="131" name="フローチャート: 判断 130"/>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textlink="">
      <xdr:nvSpPr>
        <xdr:cNvPr id="132" name="フローチャート: 判断 131"/>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textlink="">
      <xdr:nvSpPr>
        <xdr:cNvPr id="133" name="フローチャート: 判断 132"/>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textlink="">
      <xdr:nvSpPr>
        <xdr:cNvPr id="134" name="フローチャート: 判断 133"/>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35" name="テキスト ボックス 13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36" name="テキスト ボックス 13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37" name="テキスト ボックス 13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38" name="テキスト ボックス 13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39" name="テキスト ボックス 13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10160</xdr:rowOff>
    </xdr:from>
    <xdr:to>
      <xdr:col>24</xdr:col>
      <xdr:colOff>114300</xdr:colOff>
      <xdr:row>56</xdr:row>
      <xdr:rowOff>111760</xdr:rowOff>
    </xdr:to>
    <xdr:sp textlink="">
      <xdr:nvSpPr>
        <xdr:cNvPr id="140" name="楕円 139"/>
        <xdr:cNvSpPr/>
      </xdr:nvSpPr>
      <xdr:spPr>
        <a:xfrm>
          <a:off x="45847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134637</xdr:rowOff>
    </xdr:from>
    <xdr:ext cx="405111" cy="259045"/>
    <xdr:sp textlink="">
      <xdr:nvSpPr>
        <xdr:cNvPr id="141" name="【体育館・プール】&#10;有形固定資産減価償却率該当値テキスト"/>
        <xdr:cNvSpPr txBox="1"/>
      </xdr:nvSpPr>
      <xdr:spPr>
        <a:xfrm>
          <a:off x="4673600"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126365</xdr:rowOff>
    </xdr:from>
    <xdr:to>
      <xdr:col>20</xdr:col>
      <xdr:colOff>38100</xdr:colOff>
      <xdr:row>56</xdr:row>
      <xdr:rowOff>56515</xdr:rowOff>
    </xdr:to>
    <xdr:sp textlink="">
      <xdr:nvSpPr>
        <xdr:cNvPr id="142" name="楕円 141"/>
        <xdr:cNvSpPr/>
      </xdr:nvSpPr>
      <xdr:spPr>
        <a:xfrm>
          <a:off x="3746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5715</xdr:rowOff>
    </xdr:from>
    <xdr:to>
      <xdr:col>24</xdr:col>
      <xdr:colOff>63500</xdr:colOff>
      <xdr:row>56</xdr:row>
      <xdr:rowOff>60960</xdr:rowOff>
    </xdr:to>
    <xdr:cxnSp macro="">
      <xdr:nvCxnSpPr>
        <xdr:cNvPr id="143" name="直線コネクタ 142"/>
        <xdr:cNvCxnSpPr/>
      </xdr:nvCxnSpPr>
      <xdr:spPr>
        <a:xfrm>
          <a:off x="3797300" y="960691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71120</xdr:rowOff>
    </xdr:from>
    <xdr:to>
      <xdr:col>15</xdr:col>
      <xdr:colOff>101600</xdr:colOff>
      <xdr:row>56</xdr:row>
      <xdr:rowOff>1270</xdr:rowOff>
    </xdr:to>
    <xdr:sp textlink="">
      <xdr:nvSpPr>
        <xdr:cNvPr id="144" name="楕円 143"/>
        <xdr:cNvSpPr/>
      </xdr:nvSpPr>
      <xdr:spPr>
        <a:xfrm>
          <a:off x="28575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121920</xdr:rowOff>
    </xdr:from>
    <xdr:to>
      <xdr:col>19</xdr:col>
      <xdr:colOff>177800</xdr:colOff>
      <xdr:row>56</xdr:row>
      <xdr:rowOff>5715</xdr:rowOff>
    </xdr:to>
    <xdr:cxnSp macro="">
      <xdr:nvCxnSpPr>
        <xdr:cNvPr id="145" name="直線コネクタ 144"/>
        <xdr:cNvCxnSpPr/>
      </xdr:nvCxnSpPr>
      <xdr:spPr>
        <a:xfrm>
          <a:off x="2908300" y="955167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156845</xdr:rowOff>
    </xdr:from>
    <xdr:to>
      <xdr:col>10</xdr:col>
      <xdr:colOff>165100</xdr:colOff>
      <xdr:row>57</xdr:row>
      <xdr:rowOff>86995</xdr:rowOff>
    </xdr:to>
    <xdr:sp textlink="">
      <xdr:nvSpPr>
        <xdr:cNvPr id="146" name="楕円 145"/>
        <xdr:cNvSpPr/>
      </xdr:nvSpPr>
      <xdr:spPr>
        <a:xfrm>
          <a:off x="1968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121920</xdr:rowOff>
    </xdr:from>
    <xdr:to>
      <xdr:col>15</xdr:col>
      <xdr:colOff>50800</xdr:colOff>
      <xdr:row>57</xdr:row>
      <xdr:rowOff>36195</xdr:rowOff>
    </xdr:to>
    <xdr:cxnSp macro="">
      <xdr:nvCxnSpPr>
        <xdr:cNvPr id="147" name="直線コネクタ 146"/>
        <xdr:cNvCxnSpPr/>
      </xdr:nvCxnSpPr>
      <xdr:spPr>
        <a:xfrm flipV="1">
          <a:off x="2019300" y="955167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111125</xdr:rowOff>
    </xdr:from>
    <xdr:to>
      <xdr:col>6</xdr:col>
      <xdr:colOff>38100</xdr:colOff>
      <xdr:row>57</xdr:row>
      <xdr:rowOff>41275</xdr:rowOff>
    </xdr:to>
    <xdr:sp textlink="">
      <xdr:nvSpPr>
        <xdr:cNvPr id="148" name="楕円 147"/>
        <xdr:cNvSpPr/>
      </xdr:nvSpPr>
      <xdr:spPr>
        <a:xfrm>
          <a:off x="1079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161925</xdr:rowOff>
    </xdr:from>
    <xdr:to>
      <xdr:col>10</xdr:col>
      <xdr:colOff>114300</xdr:colOff>
      <xdr:row>57</xdr:row>
      <xdr:rowOff>36195</xdr:rowOff>
    </xdr:to>
    <xdr:cxnSp macro="">
      <xdr:nvCxnSpPr>
        <xdr:cNvPr id="149" name="直線コネクタ 148"/>
        <xdr:cNvCxnSpPr/>
      </xdr:nvCxnSpPr>
      <xdr:spPr>
        <a:xfrm>
          <a:off x="1130300" y="97631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textlink="">
      <xdr:nvSpPr>
        <xdr:cNvPr id="150" name="n_1aveValue【体育館・プール】&#10;有形固定資産減価償却率"/>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textlink="">
      <xdr:nvSpPr>
        <xdr:cNvPr id="151" name="n_2aveValue【体育館・プール】&#10;有形固定資産減価償却率"/>
        <xdr:cNvSpPr txBox="1"/>
      </xdr:nvSpPr>
      <xdr:spPr>
        <a:xfrm>
          <a:off x="2705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textlink="">
      <xdr:nvSpPr>
        <xdr:cNvPr id="152" name="n_3aveValue【体育館・プール】&#10;有形固定資産減価償却率"/>
        <xdr:cNvSpPr txBox="1"/>
      </xdr:nvSpPr>
      <xdr:spPr>
        <a:xfrm>
          <a:off x="1816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textlink="">
      <xdr:nvSpPr>
        <xdr:cNvPr id="153" name="n_4aveValue【体育館・プール】&#10;有形固定資産減価償却率"/>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73042</xdr:rowOff>
    </xdr:from>
    <xdr:ext cx="405111" cy="259045"/>
    <xdr:sp textlink="">
      <xdr:nvSpPr>
        <xdr:cNvPr id="154" name="n_1mainValue【体育館・プール】&#10;有形固定資産減価償却率"/>
        <xdr:cNvSpPr txBox="1"/>
      </xdr:nvSpPr>
      <xdr:spPr>
        <a:xfrm>
          <a:off x="3582044"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17797</xdr:rowOff>
    </xdr:from>
    <xdr:ext cx="405111" cy="259045"/>
    <xdr:sp textlink="">
      <xdr:nvSpPr>
        <xdr:cNvPr id="155" name="n_2mainValue【体育館・プール】&#10;有形固定資産減価償却率"/>
        <xdr:cNvSpPr txBox="1"/>
      </xdr:nvSpPr>
      <xdr:spPr>
        <a:xfrm>
          <a:off x="27057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103522</xdr:rowOff>
    </xdr:from>
    <xdr:ext cx="405111" cy="259045"/>
    <xdr:sp textlink="">
      <xdr:nvSpPr>
        <xdr:cNvPr id="156" name="n_3mainValue【体育館・プール】&#10;有形固定資産減価償却率"/>
        <xdr:cNvSpPr txBox="1"/>
      </xdr:nvSpPr>
      <xdr:spPr>
        <a:xfrm>
          <a:off x="181674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57802</xdr:rowOff>
    </xdr:from>
    <xdr:ext cx="405111" cy="259045"/>
    <xdr:sp textlink="">
      <xdr:nvSpPr>
        <xdr:cNvPr id="157" name="n_4mainValue【体育館・プール】&#10;有形固定資産減価償却率"/>
        <xdr:cNvSpPr txBox="1"/>
      </xdr:nvSpPr>
      <xdr:spPr>
        <a:xfrm>
          <a:off x="9277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81" name="直線コネクタ 180"/>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textlink="">
      <xdr:nvSpPr>
        <xdr:cNvPr id="182"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83" name="直線コネクタ 182"/>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textlink="">
      <xdr:nvSpPr>
        <xdr:cNvPr id="184"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85" name="直線コネクタ 184"/>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textlink="">
      <xdr:nvSpPr>
        <xdr:cNvPr id="186" name="【体育館・プール】&#10;一人当たり面積平均値テキスト"/>
        <xdr:cNvSpPr txBox="1"/>
      </xdr:nvSpPr>
      <xdr:spPr>
        <a:xfrm>
          <a:off x="10515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textlink="">
      <xdr:nvSpPr>
        <xdr:cNvPr id="187" name="フローチャート: 判断 186"/>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textlink="">
      <xdr:nvSpPr>
        <xdr:cNvPr id="188" name="フローチャート: 判断 187"/>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textlink="">
      <xdr:nvSpPr>
        <xdr:cNvPr id="189" name="フローチャート: 判断 188"/>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textlink="">
      <xdr:nvSpPr>
        <xdr:cNvPr id="190" name="フローチャート: 判断 189"/>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textlink="">
      <xdr:nvSpPr>
        <xdr:cNvPr id="191" name="フローチャート: 判断 190"/>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textlink="">
      <xdr:nvSpPr>
        <xdr:cNvPr id="197" name="楕円 196"/>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textlink="">
      <xdr:nvSpPr>
        <xdr:cNvPr id="198" name="【体育館・プール】&#10;一人当たり面積該当値テキスト"/>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114300</xdr:rowOff>
    </xdr:from>
    <xdr:to>
      <xdr:col>50</xdr:col>
      <xdr:colOff>165100</xdr:colOff>
      <xdr:row>63</xdr:row>
      <xdr:rowOff>44450</xdr:rowOff>
    </xdr:to>
    <xdr:sp textlink="">
      <xdr:nvSpPr>
        <xdr:cNvPr id="199" name="楕円 198"/>
        <xdr:cNvSpPr/>
      </xdr:nvSpPr>
      <xdr:spPr>
        <a:xfrm>
          <a:off x="9588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165100</xdr:rowOff>
    </xdr:to>
    <xdr:cxnSp macro="">
      <xdr:nvCxnSpPr>
        <xdr:cNvPr id="200" name="直線コネクタ 199"/>
        <xdr:cNvCxnSpPr/>
      </xdr:nvCxnSpPr>
      <xdr:spPr>
        <a:xfrm flipV="1">
          <a:off x="9639300" y="107899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118110</xdr:rowOff>
    </xdr:from>
    <xdr:to>
      <xdr:col>46</xdr:col>
      <xdr:colOff>38100</xdr:colOff>
      <xdr:row>63</xdr:row>
      <xdr:rowOff>48260</xdr:rowOff>
    </xdr:to>
    <xdr:sp textlink="">
      <xdr:nvSpPr>
        <xdr:cNvPr id="201" name="楕円 200"/>
        <xdr:cNvSpPr/>
      </xdr:nvSpPr>
      <xdr:spPr>
        <a:xfrm>
          <a:off x="8699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165100</xdr:rowOff>
    </xdr:from>
    <xdr:to>
      <xdr:col>50</xdr:col>
      <xdr:colOff>114300</xdr:colOff>
      <xdr:row>62</xdr:row>
      <xdr:rowOff>168910</xdr:rowOff>
    </xdr:to>
    <xdr:cxnSp macro="">
      <xdr:nvCxnSpPr>
        <xdr:cNvPr id="202" name="直線コネクタ 201"/>
        <xdr:cNvCxnSpPr/>
      </xdr:nvCxnSpPr>
      <xdr:spPr>
        <a:xfrm flipV="1">
          <a:off x="8750300" y="10795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121920</xdr:rowOff>
    </xdr:from>
    <xdr:to>
      <xdr:col>41</xdr:col>
      <xdr:colOff>101600</xdr:colOff>
      <xdr:row>63</xdr:row>
      <xdr:rowOff>52070</xdr:rowOff>
    </xdr:to>
    <xdr:sp textlink="">
      <xdr:nvSpPr>
        <xdr:cNvPr id="203" name="楕円 202"/>
        <xdr:cNvSpPr/>
      </xdr:nvSpPr>
      <xdr:spPr>
        <a:xfrm>
          <a:off x="7810500" y="107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168910</xdr:rowOff>
    </xdr:from>
    <xdr:to>
      <xdr:col>45</xdr:col>
      <xdr:colOff>177800</xdr:colOff>
      <xdr:row>63</xdr:row>
      <xdr:rowOff>1270</xdr:rowOff>
    </xdr:to>
    <xdr:cxnSp macro="">
      <xdr:nvCxnSpPr>
        <xdr:cNvPr id="204" name="直線コネクタ 203"/>
        <xdr:cNvCxnSpPr/>
      </xdr:nvCxnSpPr>
      <xdr:spPr>
        <a:xfrm flipV="1">
          <a:off x="7861300" y="10798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125730</xdr:rowOff>
    </xdr:from>
    <xdr:to>
      <xdr:col>36</xdr:col>
      <xdr:colOff>165100</xdr:colOff>
      <xdr:row>63</xdr:row>
      <xdr:rowOff>55880</xdr:rowOff>
    </xdr:to>
    <xdr:sp textlink="">
      <xdr:nvSpPr>
        <xdr:cNvPr id="205" name="楕円 204"/>
        <xdr:cNvSpPr/>
      </xdr:nvSpPr>
      <xdr:spPr>
        <a:xfrm>
          <a:off x="6921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1270</xdr:rowOff>
    </xdr:from>
    <xdr:to>
      <xdr:col>41</xdr:col>
      <xdr:colOff>50800</xdr:colOff>
      <xdr:row>63</xdr:row>
      <xdr:rowOff>5080</xdr:rowOff>
    </xdr:to>
    <xdr:cxnSp macro="">
      <xdr:nvCxnSpPr>
        <xdr:cNvPr id="206" name="直線コネクタ 205"/>
        <xdr:cNvCxnSpPr/>
      </xdr:nvCxnSpPr>
      <xdr:spPr>
        <a:xfrm flipV="1">
          <a:off x="6972300" y="10802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textlink="">
      <xdr:nvSpPr>
        <xdr:cNvPr id="207" name="n_1aveValue【体育館・プール】&#10;一人当たり面積"/>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textlink="">
      <xdr:nvSpPr>
        <xdr:cNvPr id="208" name="n_2aveValue【体育館・プール】&#10;一人当たり面積"/>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textlink="">
      <xdr:nvSpPr>
        <xdr:cNvPr id="209" name="n_3aveValue【体育館・プール】&#10;一人当たり面積"/>
        <xdr:cNvSpPr txBox="1"/>
      </xdr:nvSpPr>
      <xdr:spPr>
        <a:xfrm>
          <a:off x="76264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textlink="">
      <xdr:nvSpPr>
        <xdr:cNvPr id="210" name="n_4aveValue【体育館・プール】&#10;一人当たり面積"/>
        <xdr:cNvSpPr txBox="1"/>
      </xdr:nvSpPr>
      <xdr:spPr>
        <a:xfrm>
          <a:off x="6737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35577</xdr:rowOff>
    </xdr:from>
    <xdr:ext cx="469744" cy="259045"/>
    <xdr:sp textlink="">
      <xdr:nvSpPr>
        <xdr:cNvPr id="211" name="n_1mainValue【体育館・プール】&#10;一人当たり面積"/>
        <xdr:cNvSpPr txBox="1"/>
      </xdr:nvSpPr>
      <xdr:spPr>
        <a:xfrm>
          <a:off x="9391727"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39387</xdr:rowOff>
    </xdr:from>
    <xdr:ext cx="469744" cy="259045"/>
    <xdr:sp textlink="">
      <xdr:nvSpPr>
        <xdr:cNvPr id="212" name="n_2mainValue【体育館・プール】&#10;一人当たり面積"/>
        <xdr:cNvSpPr txBox="1"/>
      </xdr:nvSpPr>
      <xdr:spPr>
        <a:xfrm>
          <a:off x="8515427"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43197</xdr:rowOff>
    </xdr:from>
    <xdr:ext cx="469744" cy="259045"/>
    <xdr:sp textlink="">
      <xdr:nvSpPr>
        <xdr:cNvPr id="213" name="n_3mainValue【体育館・プール】&#10;一人当たり面積"/>
        <xdr:cNvSpPr txBox="1"/>
      </xdr:nvSpPr>
      <xdr:spPr>
        <a:xfrm>
          <a:off x="7626427" y="108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47007</xdr:rowOff>
    </xdr:from>
    <xdr:ext cx="469744" cy="259045"/>
    <xdr:sp textlink="">
      <xdr:nvSpPr>
        <xdr:cNvPr id="214" name="n_4mainValue【体育館・プール】&#10;一人当たり面積"/>
        <xdr:cNvSpPr txBox="1"/>
      </xdr:nvSpPr>
      <xdr:spPr>
        <a:xfrm>
          <a:off x="6737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22" name="正方形/長方形 22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230" name="正方形/長方形 22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textlink="">
      <xdr:nvSpPr>
        <xdr:cNvPr id="231" name="正方形/長方形 2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232" name="正方形/長方形 2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233" name="正方形/長方形 2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234" name="正方形/長方形 2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235" name="正方形/長方形 2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236" name="正方形/長方形 2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237" name="正方形/長方形 2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238" name="正方形/長方形 2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239" name="テキスト ボックス 2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0" name="直線コネクタ 2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241" name="テキスト ボックス 24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2" name="直線コネクタ 24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243" name="テキスト ボックス 24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4" name="直線コネクタ 24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245" name="テキスト ボックス 24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6" name="直線コネクタ 24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247" name="テキスト ボックス 24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8" name="直線コネクタ 24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249" name="テキスト ボックス 24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0" name="直線コネクタ 24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251" name="テキスト ボックス 25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2" name="直線コネクタ 25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253" name="テキスト ボックス 25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4" name="直線コネクタ 2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2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256" name="直線コネクタ 255"/>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25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58" name="直線コネクタ 25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textlink="">
      <xdr:nvSpPr>
        <xdr:cNvPr id="259" name="【市民会館】&#10;有形固定資産減価償却率最大値テキスト"/>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260" name="直線コネクタ 259"/>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textlink="">
      <xdr:nvSpPr>
        <xdr:cNvPr id="261" name="【市民会館】&#10;有形固定資産減価償却率平均値テキスト"/>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textlink="">
      <xdr:nvSpPr>
        <xdr:cNvPr id="262" name="フローチャート: 判断 261"/>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textlink="">
      <xdr:nvSpPr>
        <xdr:cNvPr id="263" name="フローチャート: 判断 262"/>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textlink="">
      <xdr:nvSpPr>
        <xdr:cNvPr id="264" name="フローチャート: 判断 263"/>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textlink="">
      <xdr:nvSpPr>
        <xdr:cNvPr id="265" name="フローチャート: 判断 264"/>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textlink="">
      <xdr:nvSpPr>
        <xdr:cNvPr id="266" name="フローチャート: 判断 265"/>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267" name="テキスト ボックス 2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268" name="テキスト ボックス 2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269" name="テキスト ボックス 2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270" name="テキスト ボックス 2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271" name="テキスト ボックス 2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149498</xdr:rowOff>
    </xdr:from>
    <xdr:to>
      <xdr:col>24</xdr:col>
      <xdr:colOff>114300</xdr:colOff>
      <xdr:row>109</xdr:row>
      <xdr:rowOff>79648</xdr:rowOff>
    </xdr:to>
    <xdr:sp textlink="">
      <xdr:nvSpPr>
        <xdr:cNvPr id="272" name="楕円 271"/>
        <xdr:cNvSpPr/>
      </xdr:nvSpPr>
      <xdr:spPr>
        <a:xfrm>
          <a:off x="4584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64425</xdr:rowOff>
    </xdr:from>
    <xdr:ext cx="405111" cy="259045"/>
    <xdr:sp textlink="">
      <xdr:nvSpPr>
        <xdr:cNvPr id="273" name="【市民会館】&#10;有形固定資産減価償却率該当値テキスト"/>
        <xdr:cNvSpPr txBox="1"/>
      </xdr:nvSpPr>
      <xdr:spPr>
        <a:xfrm>
          <a:off x="4673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149498</xdr:rowOff>
    </xdr:from>
    <xdr:to>
      <xdr:col>20</xdr:col>
      <xdr:colOff>38100</xdr:colOff>
      <xdr:row>109</xdr:row>
      <xdr:rowOff>79648</xdr:rowOff>
    </xdr:to>
    <xdr:sp textlink="">
      <xdr:nvSpPr>
        <xdr:cNvPr id="274" name="楕円 273"/>
        <xdr:cNvSpPr/>
      </xdr:nvSpPr>
      <xdr:spPr>
        <a:xfrm>
          <a:off x="37465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28848</xdr:rowOff>
    </xdr:from>
    <xdr:to>
      <xdr:col>24</xdr:col>
      <xdr:colOff>63500</xdr:colOff>
      <xdr:row>109</xdr:row>
      <xdr:rowOff>28848</xdr:rowOff>
    </xdr:to>
    <xdr:cxnSp macro="">
      <xdr:nvCxnSpPr>
        <xdr:cNvPr id="275" name="直線コネクタ 274"/>
        <xdr:cNvCxnSpPr/>
      </xdr:nvCxnSpPr>
      <xdr:spPr>
        <a:xfrm>
          <a:off x="3797300" y="187168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147864</xdr:rowOff>
    </xdr:from>
    <xdr:to>
      <xdr:col>15</xdr:col>
      <xdr:colOff>101600</xdr:colOff>
      <xdr:row>109</xdr:row>
      <xdr:rowOff>78014</xdr:rowOff>
    </xdr:to>
    <xdr:sp textlink="">
      <xdr:nvSpPr>
        <xdr:cNvPr id="276" name="楕円 275"/>
        <xdr:cNvSpPr/>
      </xdr:nvSpPr>
      <xdr:spPr>
        <a:xfrm>
          <a:off x="2857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27214</xdr:rowOff>
    </xdr:from>
    <xdr:to>
      <xdr:col>19</xdr:col>
      <xdr:colOff>177800</xdr:colOff>
      <xdr:row>109</xdr:row>
      <xdr:rowOff>28848</xdr:rowOff>
    </xdr:to>
    <xdr:cxnSp macro="">
      <xdr:nvCxnSpPr>
        <xdr:cNvPr id="277" name="直線コネクタ 276"/>
        <xdr:cNvCxnSpPr/>
      </xdr:nvCxnSpPr>
      <xdr:spPr>
        <a:xfrm>
          <a:off x="2908300" y="18715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147864</xdr:rowOff>
    </xdr:from>
    <xdr:to>
      <xdr:col>10</xdr:col>
      <xdr:colOff>165100</xdr:colOff>
      <xdr:row>109</xdr:row>
      <xdr:rowOff>78014</xdr:rowOff>
    </xdr:to>
    <xdr:sp textlink="">
      <xdr:nvSpPr>
        <xdr:cNvPr id="278" name="楕円 277"/>
        <xdr:cNvSpPr/>
      </xdr:nvSpPr>
      <xdr:spPr>
        <a:xfrm>
          <a:off x="1968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27214</xdr:rowOff>
    </xdr:from>
    <xdr:to>
      <xdr:col>15</xdr:col>
      <xdr:colOff>50800</xdr:colOff>
      <xdr:row>109</xdr:row>
      <xdr:rowOff>27214</xdr:rowOff>
    </xdr:to>
    <xdr:cxnSp macro="">
      <xdr:nvCxnSpPr>
        <xdr:cNvPr id="279" name="直線コネクタ 278"/>
        <xdr:cNvCxnSpPr/>
      </xdr:nvCxnSpPr>
      <xdr:spPr>
        <a:xfrm>
          <a:off x="2019300" y="18715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146231</xdr:rowOff>
    </xdr:from>
    <xdr:to>
      <xdr:col>6</xdr:col>
      <xdr:colOff>38100</xdr:colOff>
      <xdr:row>109</xdr:row>
      <xdr:rowOff>76381</xdr:rowOff>
    </xdr:to>
    <xdr:sp textlink="">
      <xdr:nvSpPr>
        <xdr:cNvPr id="280" name="楕円 279"/>
        <xdr:cNvSpPr/>
      </xdr:nvSpPr>
      <xdr:spPr>
        <a:xfrm>
          <a:off x="1079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25581</xdr:rowOff>
    </xdr:from>
    <xdr:to>
      <xdr:col>10</xdr:col>
      <xdr:colOff>114300</xdr:colOff>
      <xdr:row>109</xdr:row>
      <xdr:rowOff>27214</xdr:rowOff>
    </xdr:to>
    <xdr:cxnSp macro="">
      <xdr:nvCxnSpPr>
        <xdr:cNvPr id="281" name="直線コネクタ 280"/>
        <xdr:cNvCxnSpPr/>
      </xdr:nvCxnSpPr>
      <xdr:spPr>
        <a:xfrm>
          <a:off x="1130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textlink="">
      <xdr:nvSpPr>
        <xdr:cNvPr id="282" name="n_1aveValue【市民会館】&#10;有形固定資産減価償却率"/>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textlink="">
      <xdr:nvSpPr>
        <xdr:cNvPr id="283" name="n_2aveValue【市民会館】&#10;有形固定資産減価償却率"/>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textlink="">
      <xdr:nvSpPr>
        <xdr:cNvPr id="284" name="n_3aveValue【市民会館】&#10;有形固定資産減価償却率"/>
        <xdr:cNvSpPr txBox="1"/>
      </xdr:nvSpPr>
      <xdr:spPr>
        <a:xfrm>
          <a:off x="1816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textlink="">
      <xdr:nvSpPr>
        <xdr:cNvPr id="285" name="n_4aveValue【市民会館】&#10;有形固定資産減価償却率"/>
        <xdr:cNvSpPr txBox="1"/>
      </xdr:nvSpPr>
      <xdr:spPr>
        <a:xfrm>
          <a:off x="927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70775</xdr:rowOff>
    </xdr:from>
    <xdr:ext cx="405111" cy="259045"/>
    <xdr:sp textlink="">
      <xdr:nvSpPr>
        <xdr:cNvPr id="286" name="n_1mainValue【市民会館】&#10;有形固定資産減価償却率"/>
        <xdr:cNvSpPr txBox="1"/>
      </xdr:nvSpPr>
      <xdr:spPr>
        <a:xfrm>
          <a:off x="3582044" y="1875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69141</xdr:rowOff>
    </xdr:from>
    <xdr:ext cx="405111" cy="259045"/>
    <xdr:sp textlink="">
      <xdr:nvSpPr>
        <xdr:cNvPr id="287" name="n_2mainValue【市民会館】&#10;有形固定資産減価償却率"/>
        <xdr:cNvSpPr txBox="1"/>
      </xdr:nvSpPr>
      <xdr:spPr>
        <a:xfrm>
          <a:off x="2705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69141</xdr:rowOff>
    </xdr:from>
    <xdr:ext cx="405111" cy="259045"/>
    <xdr:sp textlink="">
      <xdr:nvSpPr>
        <xdr:cNvPr id="288" name="n_3mainValue【市民会館】&#10;有形固定資産減価償却率"/>
        <xdr:cNvSpPr txBox="1"/>
      </xdr:nvSpPr>
      <xdr:spPr>
        <a:xfrm>
          <a:off x="1816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67508</xdr:rowOff>
    </xdr:from>
    <xdr:ext cx="405111" cy="259045"/>
    <xdr:sp textlink="">
      <xdr:nvSpPr>
        <xdr:cNvPr id="289" name="n_4mainValue【市民会館】&#10;有形固定資産減価償却率"/>
        <xdr:cNvSpPr txBox="1"/>
      </xdr:nvSpPr>
      <xdr:spPr>
        <a:xfrm>
          <a:off x="927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297" name="正方形/長方形 29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298" name="テキスト ボックス 29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9" name="直線コネクタ 29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0" name="直線コネクタ 29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textlink="">
      <xdr:nvSpPr>
        <xdr:cNvPr id="301" name="テキスト ボックス 30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2" name="直線コネクタ 30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textlink="">
      <xdr:nvSpPr>
        <xdr:cNvPr id="303" name="テキスト ボックス 30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4" name="直線コネクタ 30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305" name="テキスト ボックス 30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6" name="直線コネクタ 30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textlink="">
      <xdr:nvSpPr>
        <xdr:cNvPr id="307" name="テキスト ボックス 30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8" name="直線コネクタ 30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textlink="">
      <xdr:nvSpPr>
        <xdr:cNvPr id="309" name="テキスト ボックス 30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311" name="テキスト ボックス 3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31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313" name="直線コネクタ 312"/>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textlink="">
      <xdr:nvSpPr>
        <xdr:cNvPr id="314" name="【市民会館】&#10;一人当たり面積最小値テキスト"/>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15" name="直線コネクタ 314"/>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textlink="">
      <xdr:nvSpPr>
        <xdr:cNvPr id="316" name="【市民会館】&#10;一人当たり面積最大値テキスト"/>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317" name="直線コネクタ 316"/>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textlink="">
      <xdr:nvSpPr>
        <xdr:cNvPr id="318" name="【市民会館】&#10;一人当たり面積平均値テキスト"/>
        <xdr:cNvSpPr txBox="1"/>
      </xdr:nvSpPr>
      <xdr:spPr>
        <a:xfrm>
          <a:off x="10515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textlink="">
      <xdr:nvSpPr>
        <xdr:cNvPr id="319" name="フローチャート: 判断 318"/>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textlink="">
      <xdr:nvSpPr>
        <xdr:cNvPr id="320" name="フローチャート: 判断 319"/>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textlink="">
      <xdr:nvSpPr>
        <xdr:cNvPr id="321" name="フローチャート: 判断 320"/>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textlink="">
      <xdr:nvSpPr>
        <xdr:cNvPr id="322" name="フローチャート: 判断 321"/>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textlink="">
      <xdr:nvSpPr>
        <xdr:cNvPr id="323" name="フローチャート: 判断 322"/>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324" name="テキスト ボックス 3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325" name="テキスト ボックス 3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326" name="テキスト ボックス 3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327" name="テキスト ボックス 3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328" name="テキスト ボックス 3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120650</xdr:rowOff>
    </xdr:from>
    <xdr:to>
      <xdr:col>55</xdr:col>
      <xdr:colOff>50800</xdr:colOff>
      <xdr:row>108</xdr:row>
      <xdr:rowOff>50800</xdr:rowOff>
    </xdr:to>
    <xdr:sp textlink="">
      <xdr:nvSpPr>
        <xdr:cNvPr id="329" name="楕円 328"/>
        <xdr:cNvSpPr/>
      </xdr:nvSpPr>
      <xdr:spPr>
        <a:xfrm>
          <a:off x="10426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35577</xdr:rowOff>
    </xdr:from>
    <xdr:ext cx="469744" cy="259045"/>
    <xdr:sp textlink="">
      <xdr:nvSpPr>
        <xdr:cNvPr id="330" name="【市民会館】&#10;一人当たり面積該当値テキスト"/>
        <xdr:cNvSpPr txBox="1"/>
      </xdr:nvSpPr>
      <xdr:spPr>
        <a:xfrm>
          <a:off x="10515600"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123189</xdr:rowOff>
    </xdr:from>
    <xdr:to>
      <xdr:col>50</xdr:col>
      <xdr:colOff>165100</xdr:colOff>
      <xdr:row>108</xdr:row>
      <xdr:rowOff>53339</xdr:rowOff>
    </xdr:to>
    <xdr:sp textlink="">
      <xdr:nvSpPr>
        <xdr:cNvPr id="331" name="楕円 330"/>
        <xdr:cNvSpPr/>
      </xdr:nvSpPr>
      <xdr:spPr>
        <a:xfrm>
          <a:off x="9588500" y="184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0</xdr:rowOff>
    </xdr:from>
    <xdr:to>
      <xdr:col>55</xdr:col>
      <xdr:colOff>0</xdr:colOff>
      <xdr:row>108</xdr:row>
      <xdr:rowOff>2539</xdr:rowOff>
    </xdr:to>
    <xdr:cxnSp macro="">
      <xdr:nvCxnSpPr>
        <xdr:cNvPr id="332" name="直線コネクタ 331"/>
        <xdr:cNvCxnSpPr/>
      </xdr:nvCxnSpPr>
      <xdr:spPr>
        <a:xfrm flipV="1">
          <a:off x="9639300" y="1851660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127000</xdr:rowOff>
    </xdr:from>
    <xdr:to>
      <xdr:col>46</xdr:col>
      <xdr:colOff>38100</xdr:colOff>
      <xdr:row>108</xdr:row>
      <xdr:rowOff>57150</xdr:rowOff>
    </xdr:to>
    <xdr:sp textlink="">
      <xdr:nvSpPr>
        <xdr:cNvPr id="333" name="楕円 332"/>
        <xdr:cNvSpPr/>
      </xdr:nvSpPr>
      <xdr:spPr>
        <a:xfrm>
          <a:off x="8699500" y="184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2539</xdr:rowOff>
    </xdr:from>
    <xdr:to>
      <xdr:col>50</xdr:col>
      <xdr:colOff>114300</xdr:colOff>
      <xdr:row>108</xdr:row>
      <xdr:rowOff>6350</xdr:rowOff>
    </xdr:to>
    <xdr:cxnSp macro="">
      <xdr:nvCxnSpPr>
        <xdr:cNvPr id="334" name="直線コネクタ 333"/>
        <xdr:cNvCxnSpPr/>
      </xdr:nvCxnSpPr>
      <xdr:spPr>
        <a:xfrm flipV="1">
          <a:off x="8750300" y="18519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128270</xdr:rowOff>
    </xdr:from>
    <xdr:to>
      <xdr:col>41</xdr:col>
      <xdr:colOff>101600</xdr:colOff>
      <xdr:row>108</xdr:row>
      <xdr:rowOff>58420</xdr:rowOff>
    </xdr:to>
    <xdr:sp textlink="">
      <xdr:nvSpPr>
        <xdr:cNvPr id="335" name="楕円 334"/>
        <xdr:cNvSpPr/>
      </xdr:nvSpPr>
      <xdr:spPr>
        <a:xfrm>
          <a:off x="781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6350</xdr:rowOff>
    </xdr:from>
    <xdr:to>
      <xdr:col>45</xdr:col>
      <xdr:colOff>177800</xdr:colOff>
      <xdr:row>108</xdr:row>
      <xdr:rowOff>7620</xdr:rowOff>
    </xdr:to>
    <xdr:cxnSp macro="">
      <xdr:nvCxnSpPr>
        <xdr:cNvPr id="336" name="直線コネクタ 335"/>
        <xdr:cNvCxnSpPr/>
      </xdr:nvCxnSpPr>
      <xdr:spPr>
        <a:xfrm flipV="1">
          <a:off x="7861300" y="185229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130811</xdr:rowOff>
    </xdr:from>
    <xdr:to>
      <xdr:col>36</xdr:col>
      <xdr:colOff>165100</xdr:colOff>
      <xdr:row>108</xdr:row>
      <xdr:rowOff>60961</xdr:rowOff>
    </xdr:to>
    <xdr:sp textlink="">
      <xdr:nvSpPr>
        <xdr:cNvPr id="337" name="楕円 336"/>
        <xdr:cNvSpPr/>
      </xdr:nvSpPr>
      <xdr:spPr>
        <a:xfrm>
          <a:off x="6921500" y="184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7620</xdr:rowOff>
    </xdr:from>
    <xdr:to>
      <xdr:col>41</xdr:col>
      <xdr:colOff>50800</xdr:colOff>
      <xdr:row>108</xdr:row>
      <xdr:rowOff>10161</xdr:rowOff>
    </xdr:to>
    <xdr:cxnSp macro="">
      <xdr:nvCxnSpPr>
        <xdr:cNvPr id="338" name="直線コネクタ 337"/>
        <xdr:cNvCxnSpPr/>
      </xdr:nvCxnSpPr>
      <xdr:spPr>
        <a:xfrm flipV="1">
          <a:off x="6972300" y="185242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textlink="">
      <xdr:nvSpPr>
        <xdr:cNvPr id="339" name="n_1aveValue【市民会館】&#10;一人当たり面積"/>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textlink="">
      <xdr:nvSpPr>
        <xdr:cNvPr id="340" name="n_2aveValue【市民会館】&#10;一人当たり面積"/>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textlink="">
      <xdr:nvSpPr>
        <xdr:cNvPr id="341" name="n_3aveValue【市民会館】&#10;一人当たり面積"/>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textlink="">
      <xdr:nvSpPr>
        <xdr:cNvPr id="342" name="n_4aveValue【市民会館】&#10;一人当たり面積"/>
        <xdr:cNvSpPr txBox="1"/>
      </xdr:nvSpPr>
      <xdr:spPr>
        <a:xfrm>
          <a:off x="6737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44466</xdr:rowOff>
    </xdr:from>
    <xdr:ext cx="469744" cy="259045"/>
    <xdr:sp textlink="">
      <xdr:nvSpPr>
        <xdr:cNvPr id="343" name="n_1mainValue【市民会館】&#10;一人当たり面積"/>
        <xdr:cNvSpPr txBox="1"/>
      </xdr:nvSpPr>
      <xdr:spPr>
        <a:xfrm>
          <a:off x="9391727" y="185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48277</xdr:rowOff>
    </xdr:from>
    <xdr:ext cx="469744" cy="259045"/>
    <xdr:sp textlink="">
      <xdr:nvSpPr>
        <xdr:cNvPr id="344" name="n_2mainValue【市民会館】&#10;一人当たり面積"/>
        <xdr:cNvSpPr txBox="1"/>
      </xdr:nvSpPr>
      <xdr:spPr>
        <a:xfrm>
          <a:off x="8515427" y="185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49547</xdr:rowOff>
    </xdr:from>
    <xdr:ext cx="469744" cy="259045"/>
    <xdr:sp textlink="">
      <xdr:nvSpPr>
        <xdr:cNvPr id="345" name="n_3mainValue【市民会館】&#10;一人当たり面積"/>
        <xdr:cNvSpPr txBox="1"/>
      </xdr:nvSpPr>
      <xdr:spPr>
        <a:xfrm>
          <a:off x="7626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52088</xdr:rowOff>
    </xdr:from>
    <xdr:ext cx="469744" cy="259045"/>
    <xdr:sp textlink="">
      <xdr:nvSpPr>
        <xdr:cNvPr id="346" name="n_4mainValue【市民会館】&#10;一人当たり面積"/>
        <xdr:cNvSpPr txBox="1"/>
      </xdr:nvSpPr>
      <xdr:spPr>
        <a:xfrm>
          <a:off x="6737427" y="1856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357" name="テキスト ボックス 35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359" name="テキスト ボックス 35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367" name="テキスト ボックス 36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369" name="テキスト ボックス 36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37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371" name="直線コネクタ 370"/>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textlink="">
      <xdr:nvSpPr>
        <xdr:cNvPr id="37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3" name="直線コネクタ 37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textlink="">
      <xdr:nvSpPr>
        <xdr:cNvPr id="374" name="【一般廃棄物処理施設】&#10;有形固定資産減価償却率最大値テキスト"/>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375" name="直線コネクタ 374"/>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textlink="">
      <xdr:nvSpPr>
        <xdr:cNvPr id="376" name="【一般廃棄物処理施設】&#10;有形固定資産減価償却率平均値テキスト"/>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textlink="">
      <xdr:nvSpPr>
        <xdr:cNvPr id="377" name="フローチャート: 判断 376"/>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textlink="">
      <xdr:nvSpPr>
        <xdr:cNvPr id="378" name="フローチャート: 判断 377"/>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textlink="">
      <xdr:nvSpPr>
        <xdr:cNvPr id="379" name="フローチャート: 判断 378"/>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textlink="">
      <xdr:nvSpPr>
        <xdr:cNvPr id="380" name="フローチャート: 判断 379"/>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textlink="">
      <xdr:nvSpPr>
        <xdr:cNvPr id="381" name="フローチャート: 判断 380"/>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158750</xdr:rowOff>
    </xdr:from>
    <xdr:to>
      <xdr:col>85</xdr:col>
      <xdr:colOff>177800</xdr:colOff>
      <xdr:row>40</xdr:row>
      <xdr:rowOff>88900</xdr:rowOff>
    </xdr:to>
    <xdr:sp textlink="">
      <xdr:nvSpPr>
        <xdr:cNvPr id="387" name="楕円 386"/>
        <xdr:cNvSpPr/>
      </xdr:nvSpPr>
      <xdr:spPr>
        <a:xfrm>
          <a:off x="16268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137177</xdr:rowOff>
    </xdr:from>
    <xdr:ext cx="405111" cy="259045"/>
    <xdr:sp textlink="">
      <xdr:nvSpPr>
        <xdr:cNvPr id="388" name="【一般廃棄物処理施設】&#10;有形固定資産減価償却率該当値テキスト"/>
        <xdr:cNvSpPr txBox="1"/>
      </xdr:nvSpPr>
      <xdr:spPr>
        <a:xfrm>
          <a:off x="16357600"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textlink="">
      <xdr:nvSpPr>
        <xdr:cNvPr id="389" name="楕円 388"/>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156210</xdr:rowOff>
    </xdr:from>
    <xdr:to>
      <xdr:col>85</xdr:col>
      <xdr:colOff>127000</xdr:colOff>
      <xdr:row>40</xdr:row>
      <xdr:rowOff>38100</xdr:rowOff>
    </xdr:to>
    <xdr:cxnSp macro="">
      <xdr:nvCxnSpPr>
        <xdr:cNvPr id="390" name="直線コネクタ 389"/>
        <xdr:cNvCxnSpPr/>
      </xdr:nvCxnSpPr>
      <xdr:spPr>
        <a:xfrm>
          <a:off x="15481300" y="6842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52070</xdr:rowOff>
    </xdr:from>
    <xdr:to>
      <xdr:col>76</xdr:col>
      <xdr:colOff>165100</xdr:colOff>
      <xdr:row>39</xdr:row>
      <xdr:rowOff>153670</xdr:rowOff>
    </xdr:to>
    <xdr:sp textlink="">
      <xdr:nvSpPr>
        <xdr:cNvPr id="391" name="楕円 390"/>
        <xdr:cNvSpPr/>
      </xdr:nvSpPr>
      <xdr:spPr>
        <a:xfrm>
          <a:off x="1454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102870</xdr:rowOff>
    </xdr:from>
    <xdr:to>
      <xdr:col>81</xdr:col>
      <xdr:colOff>50800</xdr:colOff>
      <xdr:row>39</xdr:row>
      <xdr:rowOff>156210</xdr:rowOff>
    </xdr:to>
    <xdr:cxnSp macro="">
      <xdr:nvCxnSpPr>
        <xdr:cNvPr id="392" name="直線コネクタ 391"/>
        <xdr:cNvCxnSpPr/>
      </xdr:nvCxnSpPr>
      <xdr:spPr>
        <a:xfrm>
          <a:off x="14592300" y="6789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168275</xdr:rowOff>
    </xdr:from>
    <xdr:to>
      <xdr:col>72</xdr:col>
      <xdr:colOff>38100</xdr:colOff>
      <xdr:row>39</xdr:row>
      <xdr:rowOff>98425</xdr:rowOff>
    </xdr:to>
    <xdr:sp textlink="">
      <xdr:nvSpPr>
        <xdr:cNvPr id="393" name="楕円 392"/>
        <xdr:cNvSpPr/>
      </xdr:nvSpPr>
      <xdr:spPr>
        <a:xfrm>
          <a:off x="13652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47625</xdr:rowOff>
    </xdr:from>
    <xdr:to>
      <xdr:col>76</xdr:col>
      <xdr:colOff>114300</xdr:colOff>
      <xdr:row>39</xdr:row>
      <xdr:rowOff>102870</xdr:rowOff>
    </xdr:to>
    <xdr:cxnSp macro="">
      <xdr:nvCxnSpPr>
        <xdr:cNvPr id="394" name="直線コネクタ 393"/>
        <xdr:cNvCxnSpPr/>
      </xdr:nvCxnSpPr>
      <xdr:spPr>
        <a:xfrm>
          <a:off x="13703300" y="67341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114935</xdr:rowOff>
    </xdr:from>
    <xdr:to>
      <xdr:col>67</xdr:col>
      <xdr:colOff>101600</xdr:colOff>
      <xdr:row>39</xdr:row>
      <xdr:rowOff>45085</xdr:rowOff>
    </xdr:to>
    <xdr:sp textlink="">
      <xdr:nvSpPr>
        <xdr:cNvPr id="395" name="楕円 394"/>
        <xdr:cNvSpPr/>
      </xdr:nvSpPr>
      <xdr:spPr>
        <a:xfrm>
          <a:off x="12763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165735</xdr:rowOff>
    </xdr:from>
    <xdr:to>
      <xdr:col>71</xdr:col>
      <xdr:colOff>177800</xdr:colOff>
      <xdr:row>39</xdr:row>
      <xdr:rowOff>47625</xdr:rowOff>
    </xdr:to>
    <xdr:cxnSp macro="">
      <xdr:nvCxnSpPr>
        <xdr:cNvPr id="396" name="直線コネクタ 395"/>
        <xdr:cNvCxnSpPr/>
      </xdr:nvCxnSpPr>
      <xdr:spPr>
        <a:xfrm>
          <a:off x="12814300" y="66808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textlink="">
      <xdr:nvSpPr>
        <xdr:cNvPr id="397" name="n_1aveValue【一般廃棄物処理施設】&#10;有形固定資産減価償却率"/>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textlink="">
      <xdr:nvSpPr>
        <xdr:cNvPr id="398"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textlink="">
      <xdr:nvSpPr>
        <xdr:cNvPr id="399" name="n_3aveValue【一般廃棄物処理施設】&#10;有形固定資産減価償却率"/>
        <xdr:cNvSpPr txBox="1"/>
      </xdr:nvSpPr>
      <xdr:spPr>
        <a:xfrm>
          <a:off x="13500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textlink="">
      <xdr:nvSpPr>
        <xdr:cNvPr id="400" name="n_4aveValue【一般廃棄物処理施設】&#10;有形固定資産減価償却率"/>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textlink="">
      <xdr:nvSpPr>
        <xdr:cNvPr id="401" name="n_1mainValue【一般廃棄物処理施設】&#10;有形固定資産減価償却率"/>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144797</xdr:rowOff>
    </xdr:from>
    <xdr:ext cx="405111" cy="259045"/>
    <xdr:sp textlink="">
      <xdr:nvSpPr>
        <xdr:cNvPr id="402" name="n_2mainValue【一般廃棄物処理施設】&#10;有形固定資産減価償却率"/>
        <xdr:cNvSpPr txBox="1"/>
      </xdr:nvSpPr>
      <xdr:spPr>
        <a:xfrm>
          <a:off x="143897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textlink="">
      <xdr:nvSpPr>
        <xdr:cNvPr id="403" name="n_3mainValue【一般廃棄物処理施設】&#10;有形固定資産減価償却率"/>
        <xdr:cNvSpPr txBox="1"/>
      </xdr:nvSpPr>
      <xdr:spPr>
        <a:xfrm>
          <a:off x="13500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36212</xdr:rowOff>
    </xdr:from>
    <xdr:ext cx="405111" cy="259045"/>
    <xdr:sp textlink="">
      <xdr:nvSpPr>
        <xdr:cNvPr id="404" name="n_4mainValue【一般廃棄物処理施設】&#10;有形固定資産減価償却率"/>
        <xdr:cNvSpPr txBox="1"/>
      </xdr:nvSpPr>
      <xdr:spPr>
        <a:xfrm>
          <a:off x="12611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5" name="直線コネクタ 41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416" name="テキスト ボックス 41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7" name="直線コネクタ 41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418" name="テキスト ボックス 41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9" name="直線コネクタ 41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420" name="テキスト ボックス 41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1" name="直線コネクタ 42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422" name="テキスト ボックス 42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3" name="直線コネクタ 42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424" name="テキスト ボックス 42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5" name="直線コネクタ 4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textlink="">
      <xdr:nvSpPr>
        <xdr:cNvPr id="426" name="テキスト ボックス 42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2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28" name="直線コネクタ 427"/>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textlink="">
      <xdr:nvSpPr>
        <xdr:cNvPr id="429" name="【一般廃棄物処理施設】&#10;一人当たり有形固定資産（償却資産）額最小値テキスト"/>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30" name="直線コネクタ 429"/>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textlink="">
      <xdr:nvSpPr>
        <xdr:cNvPr id="431" name="【一般廃棄物処理施設】&#10;一人当たり有形固定資産（償却資産）額最大値テキスト"/>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32" name="直線コネクタ 431"/>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textlink="">
      <xdr:nvSpPr>
        <xdr:cNvPr id="433" name="【一般廃棄物処理施設】&#10;一人当たり有形固定資産（償却資産）額平均値テキスト"/>
        <xdr:cNvSpPr txBox="1"/>
      </xdr:nvSpPr>
      <xdr:spPr>
        <a:xfrm>
          <a:off x="22199600" y="681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textlink="">
      <xdr:nvSpPr>
        <xdr:cNvPr id="434" name="フローチャート: 判断 433"/>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textlink="">
      <xdr:nvSpPr>
        <xdr:cNvPr id="435" name="フローチャート: 判断 434"/>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textlink="">
      <xdr:nvSpPr>
        <xdr:cNvPr id="436" name="フローチャート: 判断 435"/>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textlink="">
      <xdr:nvSpPr>
        <xdr:cNvPr id="437" name="フローチャート: 判断 436"/>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textlink="">
      <xdr:nvSpPr>
        <xdr:cNvPr id="438" name="フローチャート: 判断 437"/>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155523</xdr:rowOff>
    </xdr:from>
    <xdr:to>
      <xdr:col>116</xdr:col>
      <xdr:colOff>114300</xdr:colOff>
      <xdr:row>42</xdr:row>
      <xdr:rowOff>85673</xdr:rowOff>
    </xdr:to>
    <xdr:sp textlink="">
      <xdr:nvSpPr>
        <xdr:cNvPr id="444" name="楕円 443"/>
        <xdr:cNvSpPr/>
      </xdr:nvSpPr>
      <xdr:spPr>
        <a:xfrm>
          <a:off x="22110700" y="71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70450</xdr:rowOff>
    </xdr:from>
    <xdr:ext cx="469744" cy="259045"/>
    <xdr:sp textlink="">
      <xdr:nvSpPr>
        <xdr:cNvPr id="445" name="【一般廃棄物処理施設】&#10;一人当たり有形固定資産（償却資産）額該当値テキスト"/>
        <xdr:cNvSpPr txBox="1"/>
      </xdr:nvSpPr>
      <xdr:spPr>
        <a:xfrm>
          <a:off x="22199600" y="709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155586</xdr:rowOff>
    </xdr:from>
    <xdr:to>
      <xdr:col>112</xdr:col>
      <xdr:colOff>38100</xdr:colOff>
      <xdr:row>42</xdr:row>
      <xdr:rowOff>85736</xdr:rowOff>
    </xdr:to>
    <xdr:sp textlink="">
      <xdr:nvSpPr>
        <xdr:cNvPr id="446" name="楕円 445"/>
        <xdr:cNvSpPr/>
      </xdr:nvSpPr>
      <xdr:spPr>
        <a:xfrm>
          <a:off x="21272500" y="718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34873</xdr:rowOff>
    </xdr:from>
    <xdr:to>
      <xdr:col>116</xdr:col>
      <xdr:colOff>63500</xdr:colOff>
      <xdr:row>42</xdr:row>
      <xdr:rowOff>34936</xdr:rowOff>
    </xdr:to>
    <xdr:cxnSp macro="">
      <xdr:nvCxnSpPr>
        <xdr:cNvPr id="447" name="直線コネクタ 446"/>
        <xdr:cNvCxnSpPr/>
      </xdr:nvCxnSpPr>
      <xdr:spPr>
        <a:xfrm flipV="1">
          <a:off x="21323300" y="7235773"/>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155645</xdr:rowOff>
    </xdr:from>
    <xdr:to>
      <xdr:col>107</xdr:col>
      <xdr:colOff>101600</xdr:colOff>
      <xdr:row>42</xdr:row>
      <xdr:rowOff>85795</xdr:rowOff>
    </xdr:to>
    <xdr:sp textlink="">
      <xdr:nvSpPr>
        <xdr:cNvPr id="448" name="楕円 447"/>
        <xdr:cNvSpPr/>
      </xdr:nvSpPr>
      <xdr:spPr>
        <a:xfrm>
          <a:off x="20383500" y="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34936</xdr:rowOff>
    </xdr:from>
    <xdr:to>
      <xdr:col>111</xdr:col>
      <xdr:colOff>177800</xdr:colOff>
      <xdr:row>42</xdr:row>
      <xdr:rowOff>34995</xdr:rowOff>
    </xdr:to>
    <xdr:cxnSp macro="">
      <xdr:nvCxnSpPr>
        <xdr:cNvPr id="449" name="直線コネクタ 448"/>
        <xdr:cNvCxnSpPr/>
      </xdr:nvCxnSpPr>
      <xdr:spPr>
        <a:xfrm flipV="1">
          <a:off x="20434300" y="7235836"/>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155683</xdr:rowOff>
    </xdr:from>
    <xdr:to>
      <xdr:col>102</xdr:col>
      <xdr:colOff>165100</xdr:colOff>
      <xdr:row>42</xdr:row>
      <xdr:rowOff>85833</xdr:rowOff>
    </xdr:to>
    <xdr:sp textlink="">
      <xdr:nvSpPr>
        <xdr:cNvPr id="450" name="楕円 449"/>
        <xdr:cNvSpPr/>
      </xdr:nvSpPr>
      <xdr:spPr>
        <a:xfrm>
          <a:off x="19494500" y="71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34995</xdr:rowOff>
    </xdr:from>
    <xdr:to>
      <xdr:col>107</xdr:col>
      <xdr:colOff>50800</xdr:colOff>
      <xdr:row>42</xdr:row>
      <xdr:rowOff>35033</xdr:rowOff>
    </xdr:to>
    <xdr:cxnSp macro="">
      <xdr:nvCxnSpPr>
        <xdr:cNvPr id="451" name="直線コネクタ 450"/>
        <xdr:cNvCxnSpPr/>
      </xdr:nvCxnSpPr>
      <xdr:spPr>
        <a:xfrm flipV="1">
          <a:off x="19545300" y="72358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155728</xdr:rowOff>
    </xdr:from>
    <xdr:to>
      <xdr:col>98</xdr:col>
      <xdr:colOff>38100</xdr:colOff>
      <xdr:row>42</xdr:row>
      <xdr:rowOff>85878</xdr:rowOff>
    </xdr:to>
    <xdr:sp textlink="">
      <xdr:nvSpPr>
        <xdr:cNvPr id="452" name="楕円 451"/>
        <xdr:cNvSpPr/>
      </xdr:nvSpPr>
      <xdr:spPr>
        <a:xfrm>
          <a:off x="18605500" y="71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35033</xdr:rowOff>
    </xdr:from>
    <xdr:to>
      <xdr:col>102</xdr:col>
      <xdr:colOff>114300</xdr:colOff>
      <xdr:row>42</xdr:row>
      <xdr:rowOff>35078</xdr:rowOff>
    </xdr:to>
    <xdr:cxnSp macro="">
      <xdr:nvCxnSpPr>
        <xdr:cNvPr id="453" name="直線コネクタ 452"/>
        <xdr:cNvCxnSpPr/>
      </xdr:nvCxnSpPr>
      <xdr:spPr>
        <a:xfrm flipV="1">
          <a:off x="18656300" y="723593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textlink="">
      <xdr:nvSpPr>
        <xdr:cNvPr id="454" name="n_1aveValue【一般廃棄物処理施設】&#10;一人当たり有形固定資産（償却資産）額"/>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textlink="">
      <xdr:nvSpPr>
        <xdr:cNvPr id="455" name="n_2aveValue【一般廃棄物処理施設】&#10;一人当たり有形固定資産（償却資産）額"/>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textlink="">
      <xdr:nvSpPr>
        <xdr:cNvPr id="456" name="n_3aveValue【一般廃棄物処理施設】&#10;一人当たり有形固定資産（償却資産）額"/>
        <xdr:cNvSpPr txBox="1"/>
      </xdr:nvSpPr>
      <xdr:spPr>
        <a:xfrm>
          <a:off x="19245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textlink="">
      <xdr:nvSpPr>
        <xdr:cNvPr id="457" name="n_4aveValue【一般廃棄物処理施設】&#10;一人当たり有形固定資産（償却資産）額"/>
        <xdr:cNvSpPr txBox="1"/>
      </xdr:nvSpPr>
      <xdr:spPr>
        <a:xfrm>
          <a:off x="18389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76863</xdr:rowOff>
    </xdr:from>
    <xdr:ext cx="469744" cy="259045"/>
    <xdr:sp textlink="">
      <xdr:nvSpPr>
        <xdr:cNvPr id="458" name="n_1mainValue【一般廃棄物処理施設】&#10;一人当たり有形固定資産（償却資産）額"/>
        <xdr:cNvSpPr txBox="1"/>
      </xdr:nvSpPr>
      <xdr:spPr>
        <a:xfrm>
          <a:off x="21075728" y="727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76922</xdr:rowOff>
    </xdr:from>
    <xdr:ext cx="469744" cy="259045"/>
    <xdr:sp textlink="">
      <xdr:nvSpPr>
        <xdr:cNvPr id="459" name="n_2mainValue【一般廃棄物処理施設】&#10;一人当たり有形固定資産（償却資産）額"/>
        <xdr:cNvSpPr txBox="1"/>
      </xdr:nvSpPr>
      <xdr:spPr>
        <a:xfrm>
          <a:off x="20199428" y="72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76960</xdr:rowOff>
    </xdr:from>
    <xdr:ext cx="469744" cy="259045"/>
    <xdr:sp textlink="">
      <xdr:nvSpPr>
        <xdr:cNvPr id="460" name="n_3mainValue【一般廃棄物処理施設】&#10;一人当たり有形固定資産（償却資産）額"/>
        <xdr:cNvSpPr txBox="1"/>
      </xdr:nvSpPr>
      <xdr:spPr>
        <a:xfrm>
          <a:off x="19310428" y="727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77005</xdr:rowOff>
    </xdr:from>
    <xdr:ext cx="469744" cy="259045"/>
    <xdr:sp textlink="">
      <xdr:nvSpPr>
        <xdr:cNvPr id="461" name="n_4mainValue【一般廃棄物処理施設】&#10;一人当たり有形固定資産（償却資産）額"/>
        <xdr:cNvSpPr txBox="1"/>
      </xdr:nvSpPr>
      <xdr:spPr>
        <a:xfrm>
          <a:off x="18421428" y="727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462" name="正方形/長方形 4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463" name="正方形/長方形 4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464" name="正方形/長方形 4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465" name="正方形/長方形 4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466" name="正方形/長方形 4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467" name="正方形/長方形 4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468" name="正方形/長方形 4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469" name="正方形/長方形 4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470" name="テキスト ボックス 4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472" name="テキスト ボックス 47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3" name="直線コネクタ 4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474" name="テキスト ボックス 47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5" name="直線コネクタ 4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476" name="テキスト ボックス 4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7" name="直線コネクタ 4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478" name="テキスト ボックス 4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9" name="直線コネクタ 4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480" name="テキスト ボックス 4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1" name="直線コネクタ 4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482" name="テキスト ボックス 4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3" name="直線コネクタ 4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484" name="テキスト ボックス 48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48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487" name="直線コネクタ 486"/>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textlink="">
      <xdr:nvSpPr>
        <xdr:cNvPr id="48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89" name="直線コネクタ 48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textlink="">
      <xdr:nvSpPr>
        <xdr:cNvPr id="490"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91" name="直線コネクタ 490"/>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textlink="">
      <xdr:nvSpPr>
        <xdr:cNvPr id="492" name="【保健センター・保健所】&#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textlink="">
      <xdr:nvSpPr>
        <xdr:cNvPr id="493" name="フローチャート: 判断 492"/>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textlink="">
      <xdr:nvSpPr>
        <xdr:cNvPr id="494" name="フローチャート: 判断 493"/>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textlink="">
      <xdr:nvSpPr>
        <xdr:cNvPr id="495" name="フローチャート: 判断 494"/>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textlink="">
      <xdr:nvSpPr>
        <xdr:cNvPr id="496" name="フローチャート: 判断 495"/>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textlink="">
      <xdr:nvSpPr>
        <xdr:cNvPr id="497" name="フローチャート: 判断 496"/>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498" name="テキスト ボックス 4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499" name="テキスト ボックス 4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00" name="テキスト ボックス 4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01" name="テキスト ボックス 5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02" name="テキスト ボックス 5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textlink="">
      <xdr:nvSpPr>
        <xdr:cNvPr id="503" name="楕円 502"/>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textlink="">
      <xdr:nvSpPr>
        <xdr:cNvPr id="504" name="【保健センター・保健所】&#10;有形固定資産減価償却率該当値テキスト"/>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textlink="">
      <xdr:nvSpPr>
        <xdr:cNvPr id="505" name="楕円 504"/>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60</xdr:row>
      <xdr:rowOff>163285</xdr:rowOff>
    </xdr:to>
    <xdr:cxnSp macro="">
      <xdr:nvCxnSpPr>
        <xdr:cNvPr id="506" name="直線コネクタ 505"/>
        <xdr:cNvCxnSpPr/>
      </xdr:nvCxnSpPr>
      <xdr:spPr>
        <a:xfrm>
          <a:off x="15481300" y="10417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textlink="">
      <xdr:nvSpPr>
        <xdr:cNvPr id="507" name="楕円 506"/>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508" name="直線コネクタ 507"/>
        <xdr:cNvCxnSpPr/>
      </xdr:nvCxnSpPr>
      <xdr:spPr>
        <a:xfrm>
          <a:off x="14592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textlink="">
      <xdr:nvSpPr>
        <xdr:cNvPr id="509" name="楕円 508"/>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97972</xdr:rowOff>
    </xdr:to>
    <xdr:cxnSp macro="">
      <xdr:nvCxnSpPr>
        <xdr:cNvPr id="510" name="直線コネクタ 509"/>
        <xdr:cNvCxnSpPr/>
      </xdr:nvCxnSpPr>
      <xdr:spPr>
        <a:xfrm>
          <a:off x="13703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textlink="">
      <xdr:nvSpPr>
        <xdr:cNvPr id="511" name="楕円 510"/>
        <xdr:cNvSpPr/>
      </xdr:nvSpPr>
      <xdr:spPr>
        <a:xfrm>
          <a:off x="12763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65315</xdr:rowOff>
    </xdr:to>
    <xdr:cxnSp macro="">
      <xdr:nvCxnSpPr>
        <xdr:cNvPr id="512" name="直線コネクタ 511"/>
        <xdr:cNvCxnSpPr/>
      </xdr:nvCxnSpPr>
      <xdr:spPr>
        <a:xfrm>
          <a:off x="12814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textlink="">
      <xdr:nvSpPr>
        <xdr:cNvPr id="513" name="n_1aveValue【保健センター・保健所】&#10;有形固定資産減価償却率"/>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textlink="">
      <xdr:nvSpPr>
        <xdr:cNvPr id="514" name="n_2aveValue【保健センター・保健所】&#10;有形固定資産減価償却率"/>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textlink="">
      <xdr:nvSpPr>
        <xdr:cNvPr id="515"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textlink="">
      <xdr:nvSpPr>
        <xdr:cNvPr id="516" name="n_4aveValue【保健センター・保健所】&#10;有形固定資産減価償却率"/>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textlink="">
      <xdr:nvSpPr>
        <xdr:cNvPr id="517" name="n_1mainValue【保健センター・保健所】&#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textlink="">
      <xdr:nvSpPr>
        <xdr:cNvPr id="518"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textlink="">
      <xdr:nvSpPr>
        <xdr:cNvPr id="519" name="n_3mainValue【保健センター・保健所】&#10;有形固定資産減価償却率"/>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textlink="">
      <xdr:nvSpPr>
        <xdr:cNvPr id="520" name="n_4mainValue【保健センター・保健所】&#10;有形固定資産減価償却率"/>
        <xdr:cNvSpPr txBox="1"/>
      </xdr:nvSpPr>
      <xdr:spPr>
        <a:xfrm>
          <a:off x="12611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1" name="直線コネクタ 5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32" name="テキスト ボックス 5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3" name="直線コネクタ 5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34" name="テキスト ボックス 5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5" name="直線コネクタ 5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36" name="テキスト ボックス 5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7" name="直線コネクタ 5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38" name="テキスト ボックス 5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42" name="直線コネクタ 541"/>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textlink="">
      <xdr:nvSpPr>
        <xdr:cNvPr id="543" name="【保健センター・保健所】&#10;一人当たり面積最小値テキスト"/>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44" name="直線コネクタ 543"/>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textlink="">
      <xdr:nvSpPr>
        <xdr:cNvPr id="545" name="【保健センター・保健所】&#10;一人当たり面積最大値テキスト"/>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46" name="直線コネクタ 545"/>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textlink="">
      <xdr:nvSpPr>
        <xdr:cNvPr id="547" name="【保健センター・保健所】&#10;一人当たり面積平均値テキスト"/>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textlink="">
      <xdr:nvSpPr>
        <xdr:cNvPr id="548" name="フローチャート: 判断 547"/>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textlink="">
      <xdr:nvSpPr>
        <xdr:cNvPr id="549" name="フローチャート: 判断 548"/>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textlink="">
      <xdr:nvSpPr>
        <xdr:cNvPr id="550" name="フローチャート: 判断 549"/>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textlink="">
      <xdr:nvSpPr>
        <xdr:cNvPr id="551" name="フローチャート: 判断 550"/>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textlink="">
      <xdr:nvSpPr>
        <xdr:cNvPr id="552" name="フローチャート: 判断 551"/>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textlink="">
      <xdr:nvSpPr>
        <xdr:cNvPr id="558" name="楕円 557"/>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textlink="">
      <xdr:nvSpPr>
        <xdr:cNvPr id="559" name="【保健センター・保健所】&#10;一人当たり面積該当値テキスト"/>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textlink="">
      <xdr:nvSpPr>
        <xdr:cNvPr id="560" name="楕円 559"/>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25146</xdr:rowOff>
    </xdr:to>
    <xdr:cxnSp macro="">
      <xdr:nvCxnSpPr>
        <xdr:cNvPr id="561" name="直線コネクタ 560"/>
        <xdr:cNvCxnSpPr/>
      </xdr:nvCxnSpPr>
      <xdr:spPr>
        <a:xfrm flipV="1">
          <a:off x="21323300" y="1082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textlink="">
      <xdr:nvSpPr>
        <xdr:cNvPr id="562" name="楕円 561"/>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563" name="直線コネクタ 562"/>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textlink="">
      <xdr:nvSpPr>
        <xdr:cNvPr id="564" name="楕円 563"/>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565" name="直線コネクタ 564"/>
        <xdr:cNvCxnSpPr/>
      </xdr:nvCxnSpPr>
      <xdr:spPr>
        <a:xfrm>
          <a:off x="19545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textlink="">
      <xdr:nvSpPr>
        <xdr:cNvPr id="566" name="楕円 565"/>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29718</xdr:rowOff>
    </xdr:to>
    <xdr:cxnSp macro="">
      <xdr:nvCxnSpPr>
        <xdr:cNvPr id="567" name="直線コネクタ 566"/>
        <xdr:cNvCxnSpPr/>
      </xdr:nvCxnSpPr>
      <xdr:spPr>
        <a:xfrm flipV="1">
          <a:off x="18656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textlink="">
      <xdr:nvSpPr>
        <xdr:cNvPr id="568"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textlink="">
      <xdr:nvSpPr>
        <xdr:cNvPr id="569"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textlink="">
      <xdr:nvSpPr>
        <xdr:cNvPr id="570"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textlink="">
      <xdr:nvSpPr>
        <xdr:cNvPr id="571"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textlink="">
      <xdr:nvSpPr>
        <xdr:cNvPr id="572" name="n_1mainValue【保健センター・保健所】&#10;一人当たり面積"/>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textlink="">
      <xdr:nvSpPr>
        <xdr:cNvPr id="573" name="n_2mainValue【保健センター・保健所】&#10;一人当たり面積"/>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textlink="">
      <xdr:nvSpPr>
        <xdr:cNvPr id="574" name="n_3mainValue【保健センター・保健所】&#10;一人当たり面積"/>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textlink="">
      <xdr:nvSpPr>
        <xdr:cNvPr id="575" name="n_4mainValue【保健センター・保健所】&#10;一人当たり面積"/>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576" name="正方形/長方形 5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577" name="正方形/長方形 5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578" name="正方形/長方形 5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579" name="正方形/長方形 5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580" name="正方形/長方形 5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581" name="正方形/長方形 5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582" name="正方形/長方形 5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583" name="正方形/長方形 58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591" name="正方形/長方形 59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02" name="テキスト ボックス 6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604" name="テキスト ボックス 60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606" name="テキスト ボックス 6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608" name="テキスト ボックス 6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610" name="テキスト ボックス 6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612" name="テキスト ボックス 6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614" name="テキスト ボックス 61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6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617" name="直線コネクタ 616"/>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textlink="">
      <xdr:nvSpPr>
        <xdr:cNvPr id="618" name="【庁舎】&#10;有形固定資産減価償却率最小値テキスト"/>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619" name="直線コネクタ 618"/>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textlink="">
      <xdr:nvSpPr>
        <xdr:cNvPr id="620" name="【庁舎】&#10;有形固定資産減価償却率最大値テキスト"/>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21" name="直線コネクタ 620"/>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textlink="">
      <xdr:nvSpPr>
        <xdr:cNvPr id="622" name="【庁舎】&#10;有形固定資産減価償却率平均値テキスト"/>
        <xdr:cNvSpPr txBox="1"/>
      </xdr:nvSpPr>
      <xdr:spPr>
        <a:xfrm>
          <a:off x="16357600" y="1762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textlink="">
      <xdr:nvSpPr>
        <xdr:cNvPr id="623" name="フローチャート: 判断 622"/>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textlink="">
      <xdr:nvSpPr>
        <xdr:cNvPr id="624" name="フローチャート: 判断 623"/>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textlink="">
      <xdr:nvSpPr>
        <xdr:cNvPr id="625" name="フローチャート: 判断 624"/>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textlink="">
      <xdr:nvSpPr>
        <xdr:cNvPr id="626" name="フローチャート: 判断 625"/>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textlink="">
      <xdr:nvSpPr>
        <xdr:cNvPr id="627" name="フローチャート: 判断 626"/>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textlink="">
      <xdr:nvSpPr>
        <xdr:cNvPr id="633" name="楕円 632"/>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101798</xdr:rowOff>
    </xdr:from>
    <xdr:ext cx="405111" cy="259045"/>
    <xdr:sp textlink="">
      <xdr:nvSpPr>
        <xdr:cNvPr id="634" name="【庁舎】&#10;有形固定資産減価償却率該当値テキスト"/>
        <xdr:cNvSpPr txBox="1"/>
      </xdr:nvSpPr>
      <xdr:spPr>
        <a:xfrm>
          <a:off x="1635760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textlink="">
      <xdr:nvSpPr>
        <xdr:cNvPr id="635" name="楕円 634"/>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105</xdr:row>
      <xdr:rowOff>2721</xdr:rowOff>
    </xdr:to>
    <xdr:cxnSp macro="">
      <xdr:nvCxnSpPr>
        <xdr:cNvPr id="636" name="直線コネクタ 635"/>
        <xdr:cNvCxnSpPr/>
      </xdr:nvCxnSpPr>
      <xdr:spPr>
        <a:xfrm>
          <a:off x="15481300" y="179723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textlink="">
      <xdr:nvSpPr>
        <xdr:cNvPr id="637" name="楕円 636"/>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104</xdr:row>
      <xdr:rowOff>141514</xdr:rowOff>
    </xdr:to>
    <xdr:cxnSp macro="">
      <xdr:nvCxnSpPr>
        <xdr:cNvPr id="638" name="直線コネクタ 637"/>
        <xdr:cNvCxnSpPr/>
      </xdr:nvCxnSpPr>
      <xdr:spPr>
        <a:xfrm>
          <a:off x="14592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textlink="">
      <xdr:nvSpPr>
        <xdr:cNvPr id="639" name="楕円 638"/>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108857</xdr:rowOff>
    </xdr:to>
    <xdr:cxnSp macro="">
      <xdr:nvCxnSpPr>
        <xdr:cNvPr id="640" name="直線コネクタ 639"/>
        <xdr:cNvCxnSpPr/>
      </xdr:nvCxnSpPr>
      <xdr:spPr>
        <a:xfrm>
          <a:off x="13703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164193</xdr:rowOff>
    </xdr:from>
    <xdr:to>
      <xdr:col>67</xdr:col>
      <xdr:colOff>101600</xdr:colOff>
      <xdr:row>104</xdr:row>
      <xdr:rowOff>94343</xdr:rowOff>
    </xdr:to>
    <xdr:sp textlink="">
      <xdr:nvSpPr>
        <xdr:cNvPr id="641" name="楕円 640"/>
        <xdr:cNvSpPr/>
      </xdr:nvSpPr>
      <xdr:spPr>
        <a:xfrm>
          <a:off x="12763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104</xdr:row>
      <xdr:rowOff>76200</xdr:rowOff>
    </xdr:to>
    <xdr:cxnSp macro="">
      <xdr:nvCxnSpPr>
        <xdr:cNvPr id="642" name="直線コネクタ 641"/>
        <xdr:cNvCxnSpPr/>
      </xdr:nvCxnSpPr>
      <xdr:spPr>
        <a:xfrm>
          <a:off x="12814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textlink="">
      <xdr:nvSpPr>
        <xdr:cNvPr id="643" name="n_1aveValue【庁舎】&#10;有形固定資産減価償却率"/>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textlink="">
      <xdr:nvSpPr>
        <xdr:cNvPr id="644" name="n_2aveValue【庁舎】&#10;有形固定資産減価償却率"/>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textlink="">
      <xdr:nvSpPr>
        <xdr:cNvPr id="645" name="n_3aveValue【庁舎】&#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textlink="">
      <xdr:nvSpPr>
        <xdr:cNvPr id="646" name="n_4aveValue【庁舎】&#10;有形固定資産減価償却率"/>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11991</xdr:rowOff>
    </xdr:from>
    <xdr:ext cx="405111" cy="259045"/>
    <xdr:sp textlink="">
      <xdr:nvSpPr>
        <xdr:cNvPr id="647" name="n_1main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textlink="">
      <xdr:nvSpPr>
        <xdr:cNvPr id="648" name="n_2mainValue【庁舎】&#10;有形固定資産減価償却率"/>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textlink="">
      <xdr:nvSpPr>
        <xdr:cNvPr id="649" name="n_3mainValue【庁舎】&#10;有形固定資産減価償却率"/>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110870</xdr:rowOff>
    </xdr:from>
    <xdr:ext cx="405111" cy="259045"/>
    <xdr:sp textlink="">
      <xdr:nvSpPr>
        <xdr:cNvPr id="650" name="n_4mainValue【庁舎】&#10;有形固定資産減価償却率"/>
        <xdr:cNvSpPr txBox="1"/>
      </xdr:nvSpPr>
      <xdr:spPr>
        <a:xfrm>
          <a:off x="12611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51" name="正方形/長方形 6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52" name="正方形/長方形 6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653" name="正方形/長方形 6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654" name="正方形/長方形 6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655" name="正方形/長方形 6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656" name="正方形/長方形 6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657" name="正方形/長方形 6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658" name="正方形/長方形 6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659" name="テキスト ボックス 6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0" name="直線コネクタ 6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1" name="直線コネクタ 66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662" name="テキスト ボックス 66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3" name="直線コネクタ 66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664" name="テキスト ボックス 66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5" name="直線コネクタ 66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666" name="テキスト ボックス 66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7" name="直線コネクタ 66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668" name="テキスト ボックス 66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9" name="直線コネクタ 66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670" name="テキスト ボックス 66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1" name="直線コネクタ 67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672" name="テキスト ボックス 67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676" name="直線コネクタ 675"/>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textlink="">
      <xdr:nvSpPr>
        <xdr:cNvPr id="677"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78" name="直線コネクタ 677"/>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textlink="">
      <xdr:nvSpPr>
        <xdr:cNvPr id="679"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680" name="直線コネクタ 679"/>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textlink="">
      <xdr:nvSpPr>
        <xdr:cNvPr id="681" name="【庁舎】&#10;一人当たり面積平均値テキスト"/>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textlink="">
      <xdr:nvSpPr>
        <xdr:cNvPr id="682" name="フローチャート: 判断 681"/>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textlink="">
      <xdr:nvSpPr>
        <xdr:cNvPr id="683" name="フローチャート: 判断 682"/>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textlink="">
      <xdr:nvSpPr>
        <xdr:cNvPr id="684" name="フローチャート: 判断 683"/>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textlink="">
      <xdr:nvSpPr>
        <xdr:cNvPr id="685" name="フローチャート: 判断 684"/>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textlink="">
      <xdr:nvSpPr>
        <xdr:cNvPr id="686" name="フローチャート: 判断 685"/>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152763</xdr:rowOff>
    </xdr:from>
    <xdr:to>
      <xdr:col>116</xdr:col>
      <xdr:colOff>114300</xdr:colOff>
      <xdr:row>105</xdr:row>
      <xdr:rowOff>82913</xdr:rowOff>
    </xdr:to>
    <xdr:sp textlink="">
      <xdr:nvSpPr>
        <xdr:cNvPr id="692" name="楕円 691"/>
        <xdr:cNvSpPr/>
      </xdr:nvSpPr>
      <xdr:spPr>
        <a:xfrm>
          <a:off x="221107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4190</xdr:rowOff>
    </xdr:from>
    <xdr:ext cx="469744" cy="259045"/>
    <xdr:sp textlink="">
      <xdr:nvSpPr>
        <xdr:cNvPr id="693" name="【庁舎】&#10;一人当たり面積該当値テキスト"/>
        <xdr:cNvSpPr txBox="1"/>
      </xdr:nvSpPr>
      <xdr:spPr>
        <a:xfrm>
          <a:off x="22199600"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165826</xdr:rowOff>
    </xdr:from>
    <xdr:to>
      <xdr:col>112</xdr:col>
      <xdr:colOff>38100</xdr:colOff>
      <xdr:row>105</xdr:row>
      <xdr:rowOff>95976</xdr:rowOff>
    </xdr:to>
    <xdr:sp textlink="">
      <xdr:nvSpPr>
        <xdr:cNvPr id="694" name="楕円 693"/>
        <xdr:cNvSpPr/>
      </xdr:nvSpPr>
      <xdr:spPr>
        <a:xfrm>
          <a:off x="2127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32113</xdr:rowOff>
    </xdr:from>
    <xdr:to>
      <xdr:col>116</xdr:col>
      <xdr:colOff>63500</xdr:colOff>
      <xdr:row>105</xdr:row>
      <xdr:rowOff>45176</xdr:rowOff>
    </xdr:to>
    <xdr:cxnSp macro="">
      <xdr:nvCxnSpPr>
        <xdr:cNvPr id="695" name="直線コネクタ 694"/>
        <xdr:cNvCxnSpPr/>
      </xdr:nvCxnSpPr>
      <xdr:spPr>
        <a:xfrm flipV="1">
          <a:off x="21323300" y="180343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7438</xdr:rowOff>
    </xdr:from>
    <xdr:to>
      <xdr:col>107</xdr:col>
      <xdr:colOff>101600</xdr:colOff>
      <xdr:row>105</xdr:row>
      <xdr:rowOff>109038</xdr:rowOff>
    </xdr:to>
    <xdr:sp textlink="">
      <xdr:nvSpPr>
        <xdr:cNvPr id="696" name="楕円 695"/>
        <xdr:cNvSpPr/>
      </xdr:nvSpPr>
      <xdr:spPr>
        <a:xfrm>
          <a:off x="2038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45176</xdr:rowOff>
    </xdr:from>
    <xdr:to>
      <xdr:col>111</xdr:col>
      <xdr:colOff>177800</xdr:colOff>
      <xdr:row>105</xdr:row>
      <xdr:rowOff>58238</xdr:rowOff>
    </xdr:to>
    <xdr:cxnSp macro="">
      <xdr:nvCxnSpPr>
        <xdr:cNvPr id="697" name="直線コネクタ 696"/>
        <xdr:cNvCxnSpPr/>
      </xdr:nvCxnSpPr>
      <xdr:spPr>
        <a:xfrm flipV="1">
          <a:off x="20434300" y="180474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15602</xdr:rowOff>
    </xdr:from>
    <xdr:to>
      <xdr:col>102</xdr:col>
      <xdr:colOff>165100</xdr:colOff>
      <xdr:row>105</xdr:row>
      <xdr:rowOff>117202</xdr:rowOff>
    </xdr:to>
    <xdr:sp textlink="">
      <xdr:nvSpPr>
        <xdr:cNvPr id="698" name="楕円 697"/>
        <xdr:cNvSpPr/>
      </xdr:nvSpPr>
      <xdr:spPr>
        <a:xfrm>
          <a:off x="19494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58238</xdr:rowOff>
    </xdr:from>
    <xdr:to>
      <xdr:col>107</xdr:col>
      <xdr:colOff>50800</xdr:colOff>
      <xdr:row>105</xdr:row>
      <xdr:rowOff>66402</xdr:rowOff>
    </xdr:to>
    <xdr:cxnSp macro="">
      <xdr:nvCxnSpPr>
        <xdr:cNvPr id="699" name="直線コネクタ 698"/>
        <xdr:cNvCxnSpPr/>
      </xdr:nvCxnSpPr>
      <xdr:spPr>
        <a:xfrm flipV="1">
          <a:off x="19545300" y="180604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25400</xdr:rowOff>
    </xdr:from>
    <xdr:to>
      <xdr:col>98</xdr:col>
      <xdr:colOff>38100</xdr:colOff>
      <xdr:row>105</xdr:row>
      <xdr:rowOff>127000</xdr:rowOff>
    </xdr:to>
    <xdr:sp textlink="">
      <xdr:nvSpPr>
        <xdr:cNvPr id="700" name="楕円 699"/>
        <xdr:cNvSpPr/>
      </xdr:nvSpPr>
      <xdr:spPr>
        <a:xfrm>
          <a:off x="18605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66402</xdr:rowOff>
    </xdr:from>
    <xdr:to>
      <xdr:col>102</xdr:col>
      <xdr:colOff>114300</xdr:colOff>
      <xdr:row>105</xdr:row>
      <xdr:rowOff>76200</xdr:rowOff>
    </xdr:to>
    <xdr:cxnSp macro="">
      <xdr:nvCxnSpPr>
        <xdr:cNvPr id="701" name="直線コネクタ 700"/>
        <xdr:cNvCxnSpPr/>
      </xdr:nvCxnSpPr>
      <xdr:spPr>
        <a:xfrm flipV="1">
          <a:off x="18656300" y="1806865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textlink="">
      <xdr:nvSpPr>
        <xdr:cNvPr id="702" name="n_1aveValue【庁舎】&#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textlink="">
      <xdr:nvSpPr>
        <xdr:cNvPr id="703" name="n_2aveValue【庁舎】&#10;一人当たり面積"/>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textlink="">
      <xdr:nvSpPr>
        <xdr:cNvPr id="704" name="n_3aveValue【庁舎】&#10;一人当たり面積"/>
        <xdr:cNvSpPr txBox="1"/>
      </xdr:nvSpPr>
      <xdr:spPr>
        <a:xfrm>
          <a:off x="19310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textlink="">
      <xdr:nvSpPr>
        <xdr:cNvPr id="705" name="n_4aveValue【庁舎】&#10;一人当たり面積"/>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112503</xdr:rowOff>
    </xdr:from>
    <xdr:ext cx="469744" cy="259045"/>
    <xdr:sp textlink="">
      <xdr:nvSpPr>
        <xdr:cNvPr id="706" name="n_1mainValue【庁舎】&#10;一人当たり面積"/>
        <xdr:cNvSpPr txBox="1"/>
      </xdr:nvSpPr>
      <xdr:spPr>
        <a:xfrm>
          <a:off x="210757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125565</xdr:rowOff>
    </xdr:from>
    <xdr:ext cx="469744" cy="259045"/>
    <xdr:sp textlink="">
      <xdr:nvSpPr>
        <xdr:cNvPr id="707" name="n_2mainValue【庁舎】&#10;一人当たり面積"/>
        <xdr:cNvSpPr txBox="1"/>
      </xdr:nvSpPr>
      <xdr:spPr>
        <a:xfrm>
          <a:off x="20199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133729</xdr:rowOff>
    </xdr:from>
    <xdr:ext cx="469744" cy="259045"/>
    <xdr:sp textlink="">
      <xdr:nvSpPr>
        <xdr:cNvPr id="708" name="n_3mainValue【庁舎】&#10;一人当たり面積"/>
        <xdr:cNvSpPr txBox="1"/>
      </xdr:nvSpPr>
      <xdr:spPr>
        <a:xfrm>
          <a:off x="19310427" y="177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143527</xdr:rowOff>
    </xdr:from>
    <xdr:ext cx="469744" cy="259045"/>
    <xdr:sp textlink="">
      <xdr:nvSpPr>
        <xdr:cNvPr id="709" name="n_4mainValue【庁舎】&#10;一人当たり面積"/>
        <xdr:cNvSpPr txBox="1"/>
      </xdr:nvSpPr>
      <xdr:spPr>
        <a:xfrm>
          <a:off x="18421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類似団体と比較して特に有形固定資産減価償却率が高くなっている施設類型は、市民会館であり、低くなっているのは体育館・プールである。</a:t>
          </a:r>
          <a:endParaRPr lang="ja-JP" altLang="ja-JP" sz="1400">
            <a:effectLst/>
          </a:endParaRPr>
        </a:p>
        <a:p>
          <a:r>
            <a:rPr kumimoji="1" lang="ja-JP" altLang="ja-JP" sz="1100">
              <a:solidFill>
                <a:schemeClr val="dk1"/>
              </a:solidFill>
              <a:effectLst/>
              <a:latin typeface="+mn-lt"/>
              <a:ea typeface="+mn-ea"/>
              <a:cs typeface="+mn-cs"/>
            </a:rPr>
            <a:t>市民会館について、施設の老朽化が進んでいることが有形固定資産減価償却率の類似団体内平均値を大きく上回っている要因であるため、今後「個別施設計画」等に基づき、施設の方向性について検討していく。</a:t>
          </a:r>
          <a:endParaRPr lang="ja-JP" altLang="ja-JP" sz="1400">
            <a:effectLst/>
          </a:endParaRPr>
        </a:p>
        <a:p>
          <a:r>
            <a:rPr kumimoji="1" lang="ja-JP" altLang="ja-JP" sz="1100">
              <a:solidFill>
                <a:schemeClr val="dk1"/>
              </a:solidFill>
              <a:effectLst/>
              <a:latin typeface="+mn-lt"/>
              <a:ea typeface="+mn-ea"/>
              <a:cs typeface="+mn-cs"/>
            </a:rPr>
            <a:t>類似団体よりも大幅に低い数値となっている体育館・プールについては、平成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年度に耐震改修工事を実施しているためである。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37,309
37,192
115.90
23,854,880
22,835,910
1,008,001
12,042,096
15,708,804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年度以降、ほぼ横ばいとなっている。今後も引き続き、税徴収の強化など自主財源の確保に取り組んでいく。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0" name="直線コネクタ 69"/>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textlink="">
      <xdr:nvSpPr>
        <xdr:cNvPr id="71"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textlink="">
      <xdr:nvSpPr>
        <xdr:cNvPr id="74" name="フローチャート: 判断 73"/>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textlink="">
      <xdr:nvSpPr>
        <xdr:cNvPr id="75" name="テキスト ボックス 74"/>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6" name="直線コネクタ 75"/>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textlink="">
      <xdr:nvSpPr>
        <xdr:cNvPr id="77" name="フローチャート: 判断 76"/>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textlink="">
      <xdr:nvSpPr>
        <xdr:cNvPr id="78" name="テキスト ボックス 77"/>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79" name="直線コネクタ 78"/>
        <xdr:cNvCxnSpPr/>
      </xdr:nvCxnSpPr>
      <xdr:spPr>
        <a:xfrm flipV="1">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textlink="">
      <xdr:nvSpPr>
        <xdr:cNvPr id="89" name="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textlink="">
      <xdr:nvSpPr>
        <xdr:cNvPr id="90"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textlink="">
      <xdr:nvSpPr>
        <xdr:cNvPr id="91" name="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textlink="">
      <xdr:nvSpPr>
        <xdr:cNvPr id="92" name="テキスト ボックス 91"/>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textlink="">
      <xdr:nvSpPr>
        <xdr:cNvPr id="93" name="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textlink="">
      <xdr:nvSpPr>
        <xdr:cNvPr id="94" name="テキスト ボックス 93"/>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textlink="">
      <xdr:nvSpPr>
        <xdr:cNvPr id="95" name="楕円 94"/>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textlink="">
      <xdr:nvSpPr>
        <xdr:cNvPr id="96" name="テキスト ボックス 95"/>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textlink="">
      <xdr:nvSpPr>
        <xdr:cNvPr id="98" name="テキスト ボックス 97"/>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令和５年度は類似団体を下回る</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％となった。令和５年度においては、物価高騰の影響もあり、令和４年度と比較して経常収支比率が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ポイントの増加となったが、今後も義務的経費の削減、自主財源の確保に努める。</a:t>
          </a:r>
        </a:p>
      </xdr:txBody>
    </xdr:sp>
    <xdr:clientData/>
  </xdr:twoCellAnchor>
  <xdr:oneCellAnchor>
    <xdr:from>
      <xdr:col>3</xdr:col>
      <xdr:colOff>95250</xdr:colOff>
      <xdr:row>54</xdr:row>
      <xdr:rowOff>139700</xdr:rowOff>
    </xdr:from>
    <xdr:ext cx="298543" cy="225703"/>
    <xdr:sp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textlink="">
      <xdr:nvSpPr>
        <xdr:cNvPr id="129"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61</xdr:row>
      <xdr:rowOff>95250</xdr:rowOff>
    </xdr:to>
    <xdr:cxnSp macro="">
      <xdr:nvCxnSpPr>
        <xdr:cNvPr id="131" name="直線コネクタ 130"/>
        <xdr:cNvCxnSpPr/>
      </xdr:nvCxnSpPr>
      <xdr:spPr>
        <a:xfrm>
          <a:off x="4114800" y="105488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textlink="">
      <xdr:nvSpPr>
        <xdr:cNvPr id="132"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textlink="">
      <xdr:nvSpPr>
        <xdr:cNvPr id="133" name="フローチャート: 判断 132"/>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61</xdr:row>
      <xdr:rowOff>90424</xdr:rowOff>
    </xdr:to>
    <xdr:cxnSp macro="">
      <xdr:nvCxnSpPr>
        <xdr:cNvPr id="134" name="直線コネクタ 133"/>
        <xdr:cNvCxnSpPr/>
      </xdr:nvCxnSpPr>
      <xdr:spPr>
        <a:xfrm>
          <a:off x="3225800" y="1045718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textlink="">
      <xdr:nvSpPr>
        <xdr:cNvPr id="135" name="フローチャート: 判断 134"/>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textlink="">
      <xdr:nvSpPr>
        <xdr:cNvPr id="136" name="テキスト ボックス 135"/>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63754</xdr:rowOff>
    </xdr:to>
    <xdr:cxnSp macro="">
      <xdr:nvCxnSpPr>
        <xdr:cNvPr id="137" name="直線コネクタ 136"/>
        <xdr:cNvCxnSpPr/>
      </xdr:nvCxnSpPr>
      <xdr:spPr>
        <a:xfrm flipV="1">
          <a:off x="2336800" y="1045718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textlink="">
      <xdr:nvSpPr>
        <xdr:cNvPr id="138" name="フローチャート: 判断 137"/>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textlink="">
      <xdr:nvSpPr>
        <xdr:cNvPr id="139" name="テキスト ボックス 138"/>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112014</xdr:rowOff>
    </xdr:to>
    <xdr:cxnSp macro="">
      <xdr:nvCxnSpPr>
        <xdr:cNvPr id="140" name="直線コネクタ 139"/>
        <xdr:cNvCxnSpPr/>
      </xdr:nvCxnSpPr>
      <xdr:spPr>
        <a:xfrm flipV="1">
          <a:off x="1447800" y="1069365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textlink="">
      <xdr:nvSpPr>
        <xdr:cNvPr id="141" name="フローチャート: 判断 140"/>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textlink="">
      <xdr:nvSpPr>
        <xdr:cNvPr id="142" name="テキスト ボックス 141"/>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textlink="">
      <xdr:nvSpPr>
        <xdr:cNvPr id="143" name="フローチャート: 判断 142"/>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textlink="">
      <xdr:nvSpPr>
        <xdr:cNvPr id="144" name="テキスト ボックス 143"/>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textlink="">
      <xdr:nvSpPr>
        <xdr:cNvPr id="150" name="楕円 149"/>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textlink="">
      <xdr:nvSpPr>
        <xdr:cNvPr id="151"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textlink="">
      <xdr:nvSpPr>
        <xdr:cNvPr id="152" name="楕円 151"/>
        <xdr:cNvSpPr/>
      </xdr:nvSpPr>
      <xdr:spPr>
        <a:xfrm>
          <a:off x="4064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textlink="">
      <xdr:nvSpPr>
        <xdr:cNvPr id="153" name="テキスト ボックス 152"/>
        <xdr:cNvSpPr txBox="1"/>
      </xdr:nvSpPr>
      <xdr:spPr>
        <a:xfrm>
          <a:off x="3733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textlink="">
      <xdr:nvSpPr>
        <xdr:cNvPr id="154" name="楕円 153"/>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textlink="">
      <xdr:nvSpPr>
        <xdr:cNvPr id="155" name="テキスト ボックス 154"/>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12954</xdr:rowOff>
    </xdr:from>
    <xdr:to>
      <xdr:col>11</xdr:col>
      <xdr:colOff>82550</xdr:colOff>
      <xdr:row>62</xdr:row>
      <xdr:rowOff>114554</xdr:rowOff>
    </xdr:to>
    <xdr:sp textlink="">
      <xdr:nvSpPr>
        <xdr:cNvPr id="156" name="楕円 155"/>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textlink="">
      <xdr:nvSpPr>
        <xdr:cNvPr id="157" name="テキスト ボックス 156"/>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textlink="">
      <xdr:nvSpPr>
        <xdr:cNvPr id="158" name="楕円 157"/>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textlink="">
      <xdr:nvSpPr>
        <xdr:cNvPr id="159" name="テキスト ボックス 158"/>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財政健全化の推進による事務事業の見直し等により、人口１人当たり人件費・物件費等は類似団体平均を下回っている。今後も引き続き歳出抑制に努める。</a:t>
          </a:r>
        </a:p>
      </xdr:txBody>
    </xdr:sp>
    <xdr:clientData/>
  </xdr:twoCellAnchor>
  <xdr:oneCellAnchor>
    <xdr:from>
      <xdr:col>3</xdr:col>
      <xdr:colOff>95250</xdr:colOff>
      <xdr:row>77</xdr:row>
      <xdr:rowOff>6350</xdr:rowOff>
    </xdr:from>
    <xdr:ext cx="349839" cy="225703"/>
    <xdr:sp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textlink="">
      <xdr:nvSpPr>
        <xdr:cNvPr id="192" name="人件費・物件費等の状況最小値テキスト"/>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textlink="">
      <xdr:nvSpPr>
        <xdr:cNvPr id="194" name="人件費・物件費等の状況最大値テキスト"/>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96692</xdr:rowOff>
    </xdr:from>
    <xdr:to>
      <xdr:col>23</xdr:col>
      <xdr:colOff>133350</xdr:colOff>
      <xdr:row>81</xdr:row>
      <xdr:rowOff>106989</xdr:rowOff>
    </xdr:to>
    <xdr:cxnSp macro="">
      <xdr:nvCxnSpPr>
        <xdr:cNvPr id="196" name="直線コネクタ 195"/>
        <xdr:cNvCxnSpPr/>
      </xdr:nvCxnSpPr>
      <xdr:spPr>
        <a:xfrm flipV="1">
          <a:off x="4114800" y="13984142"/>
          <a:ext cx="8382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textlink="">
      <xdr:nvSpPr>
        <xdr:cNvPr id="197" name="人件費・物件費等の状況平均値テキスト"/>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textlink="">
      <xdr:nvSpPr>
        <xdr:cNvPr id="198" name="フローチャート: 判断 197"/>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70391</xdr:rowOff>
    </xdr:from>
    <xdr:to>
      <xdr:col>19</xdr:col>
      <xdr:colOff>133350</xdr:colOff>
      <xdr:row>81</xdr:row>
      <xdr:rowOff>106989</xdr:rowOff>
    </xdr:to>
    <xdr:cxnSp macro="">
      <xdr:nvCxnSpPr>
        <xdr:cNvPr id="199" name="直線コネクタ 198"/>
        <xdr:cNvCxnSpPr/>
      </xdr:nvCxnSpPr>
      <xdr:spPr>
        <a:xfrm>
          <a:off x="3225800" y="13957841"/>
          <a:ext cx="889000" cy="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textlink="">
      <xdr:nvSpPr>
        <xdr:cNvPr id="200" name="フローチャート: 判断 199"/>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textlink="">
      <xdr:nvSpPr>
        <xdr:cNvPr id="201" name="テキスト ボックス 200"/>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49352</xdr:rowOff>
    </xdr:from>
    <xdr:to>
      <xdr:col>15</xdr:col>
      <xdr:colOff>82550</xdr:colOff>
      <xdr:row>81</xdr:row>
      <xdr:rowOff>70391</xdr:rowOff>
    </xdr:to>
    <xdr:cxnSp macro="">
      <xdr:nvCxnSpPr>
        <xdr:cNvPr id="202" name="直線コネクタ 201"/>
        <xdr:cNvCxnSpPr/>
      </xdr:nvCxnSpPr>
      <xdr:spPr>
        <a:xfrm>
          <a:off x="2336800" y="13936802"/>
          <a:ext cx="889000" cy="2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textlink="">
      <xdr:nvSpPr>
        <xdr:cNvPr id="203" name="フローチャート: 判断 202"/>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textlink="">
      <xdr:nvSpPr>
        <xdr:cNvPr id="204" name="テキスト ボックス 203"/>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1775</xdr:rowOff>
    </xdr:from>
    <xdr:to>
      <xdr:col>11</xdr:col>
      <xdr:colOff>31750</xdr:colOff>
      <xdr:row>81</xdr:row>
      <xdr:rowOff>49352</xdr:rowOff>
    </xdr:to>
    <xdr:cxnSp macro="">
      <xdr:nvCxnSpPr>
        <xdr:cNvPr id="205" name="直線コネクタ 204"/>
        <xdr:cNvCxnSpPr/>
      </xdr:nvCxnSpPr>
      <xdr:spPr>
        <a:xfrm>
          <a:off x="1447800" y="13889225"/>
          <a:ext cx="889000" cy="4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textlink="">
      <xdr:nvSpPr>
        <xdr:cNvPr id="206" name="フローチャート: 判断 205"/>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textlink="">
      <xdr:nvSpPr>
        <xdr:cNvPr id="207" name="テキスト ボックス 206"/>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textlink="">
      <xdr:nvSpPr>
        <xdr:cNvPr id="208" name="フローチャート: 判断 207"/>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textlink="">
      <xdr:nvSpPr>
        <xdr:cNvPr id="209" name="テキスト ボックス 208"/>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45892</xdr:rowOff>
    </xdr:from>
    <xdr:to>
      <xdr:col>23</xdr:col>
      <xdr:colOff>184150</xdr:colOff>
      <xdr:row>81</xdr:row>
      <xdr:rowOff>147492</xdr:rowOff>
    </xdr:to>
    <xdr:sp textlink="">
      <xdr:nvSpPr>
        <xdr:cNvPr id="215" name="楕円 214"/>
        <xdr:cNvSpPr/>
      </xdr:nvSpPr>
      <xdr:spPr>
        <a:xfrm>
          <a:off x="4902200" y="139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62419</xdr:rowOff>
    </xdr:from>
    <xdr:ext cx="762000" cy="259045"/>
    <xdr:sp textlink="">
      <xdr:nvSpPr>
        <xdr:cNvPr id="216" name="人件費・物件費等の状況該当値テキスト"/>
        <xdr:cNvSpPr txBox="1"/>
      </xdr:nvSpPr>
      <xdr:spPr>
        <a:xfrm>
          <a:off x="5041900" y="1377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56189</xdr:rowOff>
    </xdr:from>
    <xdr:to>
      <xdr:col>19</xdr:col>
      <xdr:colOff>184150</xdr:colOff>
      <xdr:row>81</xdr:row>
      <xdr:rowOff>157789</xdr:rowOff>
    </xdr:to>
    <xdr:sp textlink="">
      <xdr:nvSpPr>
        <xdr:cNvPr id="217" name="楕円 216"/>
        <xdr:cNvSpPr/>
      </xdr:nvSpPr>
      <xdr:spPr>
        <a:xfrm>
          <a:off x="4064000" y="1394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167966</xdr:rowOff>
    </xdr:from>
    <xdr:ext cx="736600" cy="259045"/>
    <xdr:sp textlink="">
      <xdr:nvSpPr>
        <xdr:cNvPr id="218" name="テキスト ボックス 217"/>
        <xdr:cNvSpPr txBox="1"/>
      </xdr:nvSpPr>
      <xdr:spPr>
        <a:xfrm>
          <a:off x="3733800" y="13712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19591</xdr:rowOff>
    </xdr:from>
    <xdr:to>
      <xdr:col>15</xdr:col>
      <xdr:colOff>133350</xdr:colOff>
      <xdr:row>81</xdr:row>
      <xdr:rowOff>121191</xdr:rowOff>
    </xdr:to>
    <xdr:sp textlink="">
      <xdr:nvSpPr>
        <xdr:cNvPr id="219" name="楕円 218"/>
        <xdr:cNvSpPr/>
      </xdr:nvSpPr>
      <xdr:spPr>
        <a:xfrm>
          <a:off x="3175000" y="139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131368</xdr:rowOff>
    </xdr:from>
    <xdr:ext cx="762000" cy="259045"/>
    <xdr:sp textlink="">
      <xdr:nvSpPr>
        <xdr:cNvPr id="220" name="テキスト ボックス 219"/>
        <xdr:cNvSpPr txBox="1"/>
      </xdr:nvSpPr>
      <xdr:spPr>
        <a:xfrm>
          <a:off x="2844800" y="1367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170002</xdr:rowOff>
    </xdr:from>
    <xdr:to>
      <xdr:col>11</xdr:col>
      <xdr:colOff>82550</xdr:colOff>
      <xdr:row>81</xdr:row>
      <xdr:rowOff>100152</xdr:rowOff>
    </xdr:to>
    <xdr:sp textlink="">
      <xdr:nvSpPr>
        <xdr:cNvPr id="221" name="楕円 220"/>
        <xdr:cNvSpPr/>
      </xdr:nvSpPr>
      <xdr:spPr>
        <a:xfrm>
          <a:off x="2286000" y="138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110329</xdr:rowOff>
    </xdr:from>
    <xdr:ext cx="762000" cy="259045"/>
    <xdr:sp textlink="">
      <xdr:nvSpPr>
        <xdr:cNvPr id="222" name="テキスト ボックス 221"/>
        <xdr:cNvSpPr txBox="1"/>
      </xdr:nvSpPr>
      <xdr:spPr>
        <a:xfrm>
          <a:off x="1955800" y="1365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122425</xdr:rowOff>
    </xdr:from>
    <xdr:to>
      <xdr:col>7</xdr:col>
      <xdr:colOff>31750</xdr:colOff>
      <xdr:row>81</xdr:row>
      <xdr:rowOff>52575</xdr:rowOff>
    </xdr:to>
    <xdr:sp textlink="">
      <xdr:nvSpPr>
        <xdr:cNvPr id="223" name="楕円 222"/>
        <xdr:cNvSpPr/>
      </xdr:nvSpPr>
      <xdr:spPr>
        <a:xfrm>
          <a:off x="1397000" y="138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62752</xdr:rowOff>
    </xdr:from>
    <xdr:ext cx="762000" cy="259045"/>
    <xdr:sp textlink="">
      <xdr:nvSpPr>
        <xdr:cNvPr id="224" name="テキスト ボックス 223"/>
        <xdr:cNvSpPr txBox="1"/>
      </xdr:nvSpPr>
      <xdr:spPr>
        <a:xfrm>
          <a:off x="1066800" y="136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年度以降、類似団体平均を上回る傾向にあることから、職員年齢構成の高齢化是正や、採用人数及び役職者数の適正化に努める。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textlink="">
      <xdr:nvSpPr>
        <xdr:cNvPr id="256"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textlink="">
      <xdr:nvSpPr>
        <xdr:cNvPr id="258"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84</xdr:row>
      <xdr:rowOff>48079</xdr:rowOff>
    </xdr:to>
    <xdr:cxnSp macro="">
      <xdr:nvCxnSpPr>
        <xdr:cNvPr id="260" name="直線コネクタ 259"/>
        <xdr:cNvCxnSpPr/>
      </xdr:nvCxnSpPr>
      <xdr:spPr>
        <a:xfrm flipV="1">
          <a:off x="16179800" y="1434646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textlink="">
      <xdr:nvSpPr>
        <xdr:cNvPr id="261" name="給与水準   （国との比較）平均値テキスト"/>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textlink="">
      <xdr:nvSpPr>
        <xdr:cNvPr id="262" name="フローチャート: 判断 261"/>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48079</xdr:rowOff>
    </xdr:to>
    <xdr:cxnSp macro="">
      <xdr:nvCxnSpPr>
        <xdr:cNvPr id="263" name="直線コネクタ 262"/>
        <xdr:cNvCxnSpPr/>
      </xdr:nvCxnSpPr>
      <xdr:spPr>
        <a:xfrm>
          <a:off x="15290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textlink="">
      <xdr:nvSpPr>
        <xdr:cNvPr id="264" name="フローチャート: 判断 263"/>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textlink="">
      <xdr:nvSpPr>
        <xdr:cNvPr id="265" name="テキスト ボックス 264"/>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13607</xdr:rowOff>
    </xdr:to>
    <xdr:cxnSp macro="">
      <xdr:nvCxnSpPr>
        <xdr:cNvPr id="266" name="直線コネクタ 265"/>
        <xdr:cNvCxnSpPr/>
      </xdr:nvCxnSpPr>
      <xdr:spPr>
        <a:xfrm>
          <a:off x="14401800" y="142947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textlink="">
      <xdr:nvSpPr>
        <xdr:cNvPr id="267" name="フローチャート: 判断 266"/>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textlink="">
      <xdr:nvSpPr>
        <xdr:cNvPr id="268" name="テキスト ボックス 267"/>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13607</xdr:rowOff>
    </xdr:to>
    <xdr:cxnSp macro="">
      <xdr:nvCxnSpPr>
        <xdr:cNvPr id="269" name="直線コネクタ 268"/>
        <xdr:cNvCxnSpPr/>
      </xdr:nvCxnSpPr>
      <xdr:spPr>
        <a:xfrm flipV="1">
          <a:off x="13512800" y="142947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textlink="">
      <xdr:nvSpPr>
        <xdr:cNvPr id="271" name="テキスト ボックス 270"/>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textlink="">
      <xdr:nvSpPr>
        <xdr:cNvPr id="272" name="フローチャート: 判断 271"/>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textlink="">
      <xdr:nvSpPr>
        <xdr:cNvPr id="273" name="テキスト ボックス 272"/>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textlink="">
      <xdr:nvSpPr>
        <xdr:cNvPr id="279" name="楕円 278"/>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37391</xdr:rowOff>
    </xdr:from>
    <xdr:ext cx="762000" cy="259045"/>
    <xdr:sp textlink="">
      <xdr:nvSpPr>
        <xdr:cNvPr id="280" name="給与水準   （国との比較）該当値テキスト"/>
        <xdr:cNvSpPr txBox="1"/>
      </xdr:nvSpPr>
      <xdr:spPr>
        <a:xfrm>
          <a:off x="17106900" y="1426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textlink="">
      <xdr:nvSpPr>
        <xdr:cNvPr id="281" name="楕円 280"/>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83656</xdr:rowOff>
    </xdr:from>
    <xdr:ext cx="736600" cy="259045"/>
    <xdr:sp textlink="">
      <xdr:nvSpPr>
        <xdr:cNvPr id="282" name="テキスト ボックス 281"/>
        <xdr:cNvSpPr txBox="1"/>
      </xdr:nvSpPr>
      <xdr:spPr>
        <a:xfrm>
          <a:off x="15798800" y="14485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textlink="">
      <xdr:nvSpPr>
        <xdr:cNvPr id="283" name="楕円 282"/>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49184</xdr:rowOff>
    </xdr:from>
    <xdr:ext cx="762000" cy="259045"/>
    <xdr:sp textlink="">
      <xdr:nvSpPr>
        <xdr:cNvPr id="284" name="テキスト ボックス 283"/>
        <xdr:cNvSpPr txBox="1"/>
      </xdr:nvSpPr>
      <xdr:spPr>
        <a:xfrm>
          <a:off x="14909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textlink="">
      <xdr:nvSpPr>
        <xdr:cNvPr id="285" name="楕円 284"/>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textlink="">
      <xdr:nvSpPr>
        <xdr:cNvPr id="286" name="テキスト ボックス 285"/>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textlink="">
      <xdr:nvSpPr>
        <xdr:cNvPr id="287" name="楕円 286"/>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textlink="">
      <xdr:nvSpPr>
        <xdr:cNvPr id="288" name="テキスト ボックス 287"/>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0.36</a:t>
          </a:r>
          <a:r>
            <a:rPr kumimoji="1" lang="ja-JP" altLang="en-US" sz="1300">
              <a:latin typeface="ＭＳ Ｐゴシック" panose="020B0600070205080204" pitchFamily="50" charset="-128"/>
              <a:ea typeface="ＭＳ Ｐゴシック" panose="020B0600070205080204" pitchFamily="50" charset="-128"/>
            </a:rPr>
            <a:t>人増となったが、平成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年度以降類似団体平均を下回っている。今後も人口減少が見込まれることから、適正な職員配置に努める。</a:t>
          </a:r>
        </a:p>
      </xdr:txBody>
    </xdr:sp>
    <xdr:clientData/>
  </xdr:twoCellAnchor>
  <xdr:oneCellAnchor>
    <xdr:from>
      <xdr:col>61</xdr:col>
      <xdr:colOff>6350</xdr:colOff>
      <xdr:row>54</xdr:row>
      <xdr:rowOff>139700</xdr:rowOff>
    </xdr:from>
    <xdr:ext cx="349839" cy="225703"/>
    <xdr:sp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textlink="">
      <xdr:nvSpPr>
        <xdr:cNvPr id="318"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textlink="">
      <xdr:nvSpPr>
        <xdr:cNvPr id="320" name="定員管理の状況最大値テキスト"/>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53552</xdr:rowOff>
    </xdr:from>
    <xdr:to>
      <xdr:col>81</xdr:col>
      <xdr:colOff>44450</xdr:colOff>
      <xdr:row>60</xdr:row>
      <xdr:rowOff>68030</xdr:rowOff>
    </xdr:to>
    <xdr:cxnSp macro="">
      <xdr:nvCxnSpPr>
        <xdr:cNvPr id="322" name="直線コネクタ 321"/>
        <xdr:cNvCxnSpPr/>
      </xdr:nvCxnSpPr>
      <xdr:spPr>
        <a:xfrm>
          <a:off x="16179800" y="1034055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textlink="">
      <xdr:nvSpPr>
        <xdr:cNvPr id="323" name="定員管理の状況平均値テキスト"/>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textlink="">
      <xdr:nvSpPr>
        <xdr:cNvPr id="324" name="フローチャート: 判断 323"/>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42694</xdr:rowOff>
    </xdr:from>
    <xdr:to>
      <xdr:col>77</xdr:col>
      <xdr:colOff>44450</xdr:colOff>
      <xdr:row>60</xdr:row>
      <xdr:rowOff>53552</xdr:rowOff>
    </xdr:to>
    <xdr:cxnSp macro="">
      <xdr:nvCxnSpPr>
        <xdr:cNvPr id="325" name="直線コネクタ 324"/>
        <xdr:cNvCxnSpPr/>
      </xdr:nvCxnSpPr>
      <xdr:spPr>
        <a:xfrm>
          <a:off x="15290800" y="1032969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textlink="">
      <xdr:nvSpPr>
        <xdr:cNvPr id="326" name="フローチャート: 判断 325"/>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textlink="">
      <xdr:nvSpPr>
        <xdr:cNvPr id="327" name="テキスト ボックス 326"/>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38671</xdr:rowOff>
    </xdr:from>
    <xdr:to>
      <xdr:col>72</xdr:col>
      <xdr:colOff>203200</xdr:colOff>
      <xdr:row>60</xdr:row>
      <xdr:rowOff>42694</xdr:rowOff>
    </xdr:to>
    <xdr:cxnSp macro="">
      <xdr:nvCxnSpPr>
        <xdr:cNvPr id="328" name="直線コネクタ 327"/>
        <xdr:cNvCxnSpPr/>
      </xdr:nvCxnSpPr>
      <xdr:spPr>
        <a:xfrm>
          <a:off x="14401800" y="103256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textlink="">
      <xdr:nvSpPr>
        <xdr:cNvPr id="329" name="フローチャート: 判断 328"/>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textlink="">
      <xdr:nvSpPr>
        <xdr:cNvPr id="330" name="テキスト ボックス 329"/>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31432</xdr:rowOff>
    </xdr:from>
    <xdr:to>
      <xdr:col>68</xdr:col>
      <xdr:colOff>152400</xdr:colOff>
      <xdr:row>60</xdr:row>
      <xdr:rowOff>38671</xdr:rowOff>
    </xdr:to>
    <xdr:cxnSp macro="">
      <xdr:nvCxnSpPr>
        <xdr:cNvPr id="331" name="直線コネクタ 330"/>
        <xdr:cNvCxnSpPr/>
      </xdr:nvCxnSpPr>
      <xdr:spPr>
        <a:xfrm>
          <a:off x="13512800" y="1031843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textlink="">
      <xdr:nvSpPr>
        <xdr:cNvPr id="332" name="フローチャート: 判断 331"/>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textlink="">
      <xdr:nvSpPr>
        <xdr:cNvPr id="333" name="テキスト ボックス 332"/>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textlink="">
      <xdr:nvSpPr>
        <xdr:cNvPr id="334" name="フローチャート: 判断 333"/>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textlink="">
      <xdr:nvSpPr>
        <xdr:cNvPr id="335" name="テキスト ボックス 334"/>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17230</xdr:rowOff>
    </xdr:from>
    <xdr:to>
      <xdr:col>81</xdr:col>
      <xdr:colOff>95250</xdr:colOff>
      <xdr:row>60</xdr:row>
      <xdr:rowOff>118830</xdr:rowOff>
    </xdr:to>
    <xdr:sp textlink="">
      <xdr:nvSpPr>
        <xdr:cNvPr id="341" name="楕円 340"/>
        <xdr:cNvSpPr/>
      </xdr:nvSpPr>
      <xdr:spPr>
        <a:xfrm>
          <a:off x="169672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33757</xdr:rowOff>
    </xdr:from>
    <xdr:ext cx="762000" cy="259045"/>
    <xdr:sp textlink="">
      <xdr:nvSpPr>
        <xdr:cNvPr id="342" name="定員管理の状況該当値テキスト"/>
        <xdr:cNvSpPr txBox="1"/>
      </xdr:nvSpPr>
      <xdr:spPr>
        <a:xfrm>
          <a:off x="17106900" y="101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2752</xdr:rowOff>
    </xdr:from>
    <xdr:to>
      <xdr:col>77</xdr:col>
      <xdr:colOff>95250</xdr:colOff>
      <xdr:row>60</xdr:row>
      <xdr:rowOff>104352</xdr:rowOff>
    </xdr:to>
    <xdr:sp textlink="">
      <xdr:nvSpPr>
        <xdr:cNvPr id="343" name="楕円 342"/>
        <xdr:cNvSpPr/>
      </xdr:nvSpPr>
      <xdr:spPr>
        <a:xfrm>
          <a:off x="16129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114529</xdr:rowOff>
    </xdr:from>
    <xdr:ext cx="736600" cy="259045"/>
    <xdr:sp textlink="">
      <xdr:nvSpPr>
        <xdr:cNvPr id="344" name="テキスト ボックス 343"/>
        <xdr:cNvSpPr txBox="1"/>
      </xdr:nvSpPr>
      <xdr:spPr>
        <a:xfrm>
          <a:off x="15798800" y="1005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163344</xdr:rowOff>
    </xdr:from>
    <xdr:to>
      <xdr:col>73</xdr:col>
      <xdr:colOff>44450</xdr:colOff>
      <xdr:row>60</xdr:row>
      <xdr:rowOff>93494</xdr:rowOff>
    </xdr:to>
    <xdr:sp textlink="">
      <xdr:nvSpPr>
        <xdr:cNvPr id="345" name="楕円 344"/>
        <xdr:cNvSpPr/>
      </xdr:nvSpPr>
      <xdr:spPr>
        <a:xfrm>
          <a:off x="15240000" y="1027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103671</xdr:rowOff>
    </xdr:from>
    <xdr:ext cx="762000" cy="259045"/>
    <xdr:sp textlink="">
      <xdr:nvSpPr>
        <xdr:cNvPr id="346" name="テキスト ボックス 345"/>
        <xdr:cNvSpPr txBox="1"/>
      </xdr:nvSpPr>
      <xdr:spPr>
        <a:xfrm>
          <a:off x="14909800" y="10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159321</xdr:rowOff>
    </xdr:from>
    <xdr:to>
      <xdr:col>68</xdr:col>
      <xdr:colOff>203200</xdr:colOff>
      <xdr:row>60</xdr:row>
      <xdr:rowOff>89471</xdr:rowOff>
    </xdr:to>
    <xdr:sp textlink="">
      <xdr:nvSpPr>
        <xdr:cNvPr id="347" name="楕円 346"/>
        <xdr:cNvSpPr/>
      </xdr:nvSpPr>
      <xdr:spPr>
        <a:xfrm>
          <a:off x="14351000" y="102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99648</xdr:rowOff>
    </xdr:from>
    <xdr:ext cx="762000" cy="259045"/>
    <xdr:sp textlink="">
      <xdr:nvSpPr>
        <xdr:cNvPr id="348" name="テキスト ボックス 347"/>
        <xdr:cNvSpPr txBox="1"/>
      </xdr:nvSpPr>
      <xdr:spPr>
        <a:xfrm>
          <a:off x="14020800" y="1004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152082</xdr:rowOff>
    </xdr:from>
    <xdr:to>
      <xdr:col>64</xdr:col>
      <xdr:colOff>152400</xdr:colOff>
      <xdr:row>60</xdr:row>
      <xdr:rowOff>82232</xdr:rowOff>
    </xdr:to>
    <xdr:sp textlink="">
      <xdr:nvSpPr>
        <xdr:cNvPr id="349" name="楕円 348"/>
        <xdr:cNvSpPr/>
      </xdr:nvSpPr>
      <xdr:spPr>
        <a:xfrm>
          <a:off x="134620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92409</xdr:rowOff>
    </xdr:from>
    <xdr:ext cx="762000" cy="259045"/>
    <xdr:sp textlink="">
      <xdr:nvSpPr>
        <xdr:cNvPr id="350" name="テキスト ボックス 349"/>
        <xdr:cNvSpPr txBox="1"/>
      </xdr:nvSpPr>
      <xdr:spPr>
        <a:xfrm>
          <a:off x="13131800" y="1003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令和４年度に引き続き類似団体平均を下回った。公営企業繰入金や元利償還金の減少等により前年度と比較して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ポイント改善した。今後も適正な公債費の管理に努める。</a:t>
          </a:r>
        </a:p>
      </xdr:txBody>
    </xdr:sp>
    <xdr:clientData/>
  </xdr:twoCellAnchor>
  <xdr:oneCellAnchor>
    <xdr:from>
      <xdr:col>61</xdr:col>
      <xdr:colOff>6350</xdr:colOff>
      <xdr:row>32</xdr:row>
      <xdr:rowOff>101600</xdr:rowOff>
    </xdr:from>
    <xdr:ext cx="298543" cy="225703"/>
    <xdr:sp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textlink="">
      <xdr:nvSpPr>
        <xdr:cNvPr id="382"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textlink="">
      <xdr:nvSpPr>
        <xdr:cNvPr id="384" name="公債費負担の状況最大値テキスト"/>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127000</xdr:rowOff>
    </xdr:to>
    <xdr:cxnSp macro="">
      <xdr:nvCxnSpPr>
        <xdr:cNvPr id="386" name="直線コネクタ 385"/>
        <xdr:cNvCxnSpPr/>
      </xdr:nvCxnSpPr>
      <xdr:spPr>
        <a:xfrm flipV="1">
          <a:off x="16179800" y="69045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textlink="">
      <xdr:nvSpPr>
        <xdr:cNvPr id="387"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textlink="">
      <xdr:nvSpPr>
        <xdr:cNvPr id="388" name="フローチャート: 判断 387"/>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70455</xdr:rowOff>
    </xdr:to>
    <xdr:cxnSp macro="">
      <xdr:nvCxnSpPr>
        <xdr:cNvPr id="389" name="直線コネクタ 388"/>
        <xdr:cNvCxnSpPr/>
      </xdr:nvCxnSpPr>
      <xdr:spPr>
        <a:xfrm flipV="1">
          <a:off x="15290800" y="69850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textlink="">
      <xdr:nvSpPr>
        <xdr:cNvPr id="390" name="フローチャート: 判断 389"/>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textlink="">
      <xdr:nvSpPr>
        <xdr:cNvPr id="391" name="テキスト ボックス 390"/>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42</xdr:row>
      <xdr:rowOff>2419</xdr:rowOff>
    </xdr:to>
    <xdr:cxnSp macro="">
      <xdr:nvCxnSpPr>
        <xdr:cNvPr id="392" name="直線コネクタ 391"/>
        <xdr:cNvCxnSpPr/>
      </xdr:nvCxnSpPr>
      <xdr:spPr>
        <a:xfrm flipV="1">
          <a:off x="14401800" y="709990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textlink="">
      <xdr:nvSpPr>
        <xdr:cNvPr id="393" name="フローチャート: 判断 392"/>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textlink="">
      <xdr:nvSpPr>
        <xdr:cNvPr id="394" name="テキスト ボックス 393"/>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36891</xdr:rowOff>
    </xdr:to>
    <xdr:cxnSp macro="">
      <xdr:nvCxnSpPr>
        <xdr:cNvPr id="395" name="直線コネクタ 394"/>
        <xdr:cNvCxnSpPr/>
      </xdr:nvCxnSpPr>
      <xdr:spPr>
        <a:xfrm flipV="1">
          <a:off x="13512800" y="72033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textlink="">
      <xdr:nvSpPr>
        <xdr:cNvPr id="396" name="フローチャート: 判断 395"/>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textlink="">
      <xdr:nvSpPr>
        <xdr:cNvPr id="397" name="テキスト ボックス 396"/>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textlink="">
      <xdr:nvSpPr>
        <xdr:cNvPr id="398" name="フローチャート: 判断 397"/>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textlink="">
      <xdr:nvSpPr>
        <xdr:cNvPr id="399" name="テキスト ボックス 398"/>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textlink="">
      <xdr:nvSpPr>
        <xdr:cNvPr id="405" name="楕円 404"/>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textlink="">
      <xdr:nvSpPr>
        <xdr:cNvPr id="406"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textlink="">
      <xdr:nvSpPr>
        <xdr:cNvPr id="407" name="楕円 406"/>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textlink="">
      <xdr:nvSpPr>
        <xdr:cNvPr id="408" name="テキスト ボックス 407"/>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textlink="">
      <xdr:nvSpPr>
        <xdr:cNvPr id="409" name="楕円 408"/>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textlink="">
      <xdr:nvSpPr>
        <xdr:cNvPr id="410" name="テキスト ボックス 409"/>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textlink="">
      <xdr:nvSpPr>
        <xdr:cNvPr id="411" name="楕円 410"/>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textlink="">
      <xdr:nvSpPr>
        <xdr:cNvPr id="412" name="テキスト ボックス 411"/>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textlink="">
      <xdr:nvSpPr>
        <xdr:cNvPr id="413" name="楕円 412"/>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textlink="">
      <xdr:nvSpPr>
        <xdr:cNvPr id="414" name="テキスト ボックス 413"/>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地方債残高や公営企業債繰入額の減少、充当可能基金の増加等により、将来負担比率は改善傾向にある。今後も公債費の適正化に取り組み、将来負担の減少に努める。</a:t>
          </a:r>
        </a:p>
      </xdr:txBody>
    </xdr:sp>
    <xdr:clientData/>
  </xdr:twoCellAnchor>
  <xdr:oneCellAnchor>
    <xdr:from>
      <xdr:col>61</xdr:col>
      <xdr:colOff>6350</xdr:colOff>
      <xdr:row>10</xdr:row>
      <xdr:rowOff>63500</xdr:rowOff>
    </xdr:from>
    <xdr:ext cx="298543" cy="225703"/>
    <xdr:sp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textlink="">
      <xdr:nvSpPr>
        <xdr:cNvPr id="446"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122041</xdr:rowOff>
    </xdr:from>
    <xdr:to>
      <xdr:col>81</xdr:col>
      <xdr:colOff>44450</xdr:colOff>
      <xdr:row>15</xdr:row>
      <xdr:rowOff>110309</xdr:rowOff>
    </xdr:to>
    <xdr:cxnSp macro="">
      <xdr:nvCxnSpPr>
        <xdr:cNvPr id="450" name="直線コネクタ 449"/>
        <xdr:cNvCxnSpPr/>
      </xdr:nvCxnSpPr>
      <xdr:spPr>
        <a:xfrm flipV="1">
          <a:off x="16179800" y="2522341"/>
          <a:ext cx="8382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textlink="">
      <xdr:nvSpPr>
        <xdr:cNvPr id="451" name="将来負担の状況平均値テキスト"/>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textlink="">
      <xdr:nvSpPr>
        <xdr:cNvPr id="452" name="フローチャート: 判断 451"/>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110309</xdr:rowOff>
    </xdr:from>
    <xdr:to>
      <xdr:col>77</xdr:col>
      <xdr:colOff>44450</xdr:colOff>
      <xdr:row>16</xdr:row>
      <xdr:rowOff>113514</xdr:rowOff>
    </xdr:to>
    <xdr:cxnSp macro="">
      <xdr:nvCxnSpPr>
        <xdr:cNvPr id="453" name="直線コネクタ 452"/>
        <xdr:cNvCxnSpPr/>
      </xdr:nvCxnSpPr>
      <xdr:spPr>
        <a:xfrm flipV="1">
          <a:off x="15290800" y="2682059"/>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textlink="">
      <xdr:nvSpPr>
        <xdr:cNvPr id="454" name="フローチャート: 判断 453"/>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textlink="">
      <xdr:nvSpPr>
        <xdr:cNvPr id="455" name="テキスト ボックス 454"/>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113514</xdr:rowOff>
    </xdr:from>
    <xdr:to>
      <xdr:col>72</xdr:col>
      <xdr:colOff>203200</xdr:colOff>
      <xdr:row>18</xdr:row>
      <xdr:rowOff>10765</xdr:rowOff>
    </xdr:to>
    <xdr:cxnSp macro="">
      <xdr:nvCxnSpPr>
        <xdr:cNvPr id="456" name="直線コネクタ 455"/>
        <xdr:cNvCxnSpPr/>
      </xdr:nvCxnSpPr>
      <xdr:spPr>
        <a:xfrm flipV="1">
          <a:off x="14401800" y="2856714"/>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textlink="">
      <xdr:nvSpPr>
        <xdr:cNvPr id="457" name="フローチャート: 判断 456"/>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textlink="">
      <xdr:nvSpPr>
        <xdr:cNvPr id="458" name="テキスト ボックス 457"/>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10765</xdr:rowOff>
    </xdr:from>
    <xdr:to>
      <xdr:col>68</xdr:col>
      <xdr:colOff>152400</xdr:colOff>
      <xdr:row>18</xdr:row>
      <xdr:rowOff>92347</xdr:rowOff>
    </xdr:to>
    <xdr:cxnSp macro="">
      <xdr:nvCxnSpPr>
        <xdr:cNvPr id="459" name="直線コネクタ 458"/>
        <xdr:cNvCxnSpPr/>
      </xdr:nvCxnSpPr>
      <xdr:spPr>
        <a:xfrm flipV="1">
          <a:off x="13512800" y="3096865"/>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textlink="">
      <xdr:nvSpPr>
        <xdr:cNvPr id="460" name="フローチャート: 判断 459"/>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textlink="">
      <xdr:nvSpPr>
        <xdr:cNvPr id="461" name="テキスト ボックス 460"/>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textlink="">
      <xdr:nvSpPr>
        <xdr:cNvPr id="462" name="フローチャート: 判断 461"/>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textlink="">
      <xdr:nvSpPr>
        <xdr:cNvPr id="463" name="テキスト ボックス 462"/>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71241</xdr:rowOff>
    </xdr:from>
    <xdr:to>
      <xdr:col>81</xdr:col>
      <xdr:colOff>95250</xdr:colOff>
      <xdr:row>15</xdr:row>
      <xdr:rowOff>1391</xdr:rowOff>
    </xdr:to>
    <xdr:sp textlink="">
      <xdr:nvSpPr>
        <xdr:cNvPr id="469" name="楕円 468"/>
        <xdr:cNvSpPr/>
      </xdr:nvSpPr>
      <xdr:spPr>
        <a:xfrm>
          <a:off x="16967200" y="24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43318</xdr:rowOff>
    </xdr:from>
    <xdr:ext cx="762000" cy="259045"/>
    <xdr:sp textlink="">
      <xdr:nvSpPr>
        <xdr:cNvPr id="470" name="将来負担の状況該当値テキスト"/>
        <xdr:cNvSpPr txBox="1"/>
      </xdr:nvSpPr>
      <xdr:spPr>
        <a:xfrm>
          <a:off x="17106900" y="244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59509</xdr:rowOff>
    </xdr:from>
    <xdr:to>
      <xdr:col>77</xdr:col>
      <xdr:colOff>95250</xdr:colOff>
      <xdr:row>15</xdr:row>
      <xdr:rowOff>161109</xdr:rowOff>
    </xdr:to>
    <xdr:sp textlink="">
      <xdr:nvSpPr>
        <xdr:cNvPr id="471" name="楕円 470"/>
        <xdr:cNvSpPr/>
      </xdr:nvSpPr>
      <xdr:spPr>
        <a:xfrm>
          <a:off x="16129000" y="26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145886</xdr:rowOff>
    </xdr:from>
    <xdr:ext cx="736600" cy="259045"/>
    <xdr:sp textlink="">
      <xdr:nvSpPr>
        <xdr:cNvPr id="472" name="テキスト ボックス 471"/>
        <xdr:cNvSpPr txBox="1"/>
      </xdr:nvSpPr>
      <xdr:spPr>
        <a:xfrm>
          <a:off x="15798800" y="2717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62714</xdr:rowOff>
    </xdr:from>
    <xdr:to>
      <xdr:col>73</xdr:col>
      <xdr:colOff>44450</xdr:colOff>
      <xdr:row>16</xdr:row>
      <xdr:rowOff>164314</xdr:rowOff>
    </xdr:to>
    <xdr:sp textlink="">
      <xdr:nvSpPr>
        <xdr:cNvPr id="473" name="楕円 472"/>
        <xdr:cNvSpPr/>
      </xdr:nvSpPr>
      <xdr:spPr>
        <a:xfrm>
          <a:off x="15240000" y="28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149091</xdr:rowOff>
    </xdr:from>
    <xdr:ext cx="762000" cy="259045"/>
    <xdr:sp textlink="">
      <xdr:nvSpPr>
        <xdr:cNvPr id="474" name="テキスト ボックス 473"/>
        <xdr:cNvSpPr txBox="1"/>
      </xdr:nvSpPr>
      <xdr:spPr>
        <a:xfrm>
          <a:off x="14909800" y="289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131415</xdr:rowOff>
    </xdr:from>
    <xdr:to>
      <xdr:col>68</xdr:col>
      <xdr:colOff>203200</xdr:colOff>
      <xdr:row>18</xdr:row>
      <xdr:rowOff>61565</xdr:rowOff>
    </xdr:to>
    <xdr:sp textlink="">
      <xdr:nvSpPr>
        <xdr:cNvPr id="475" name="楕円 474"/>
        <xdr:cNvSpPr/>
      </xdr:nvSpPr>
      <xdr:spPr>
        <a:xfrm>
          <a:off x="14351000" y="304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46342</xdr:rowOff>
    </xdr:from>
    <xdr:ext cx="762000" cy="259045"/>
    <xdr:sp textlink="">
      <xdr:nvSpPr>
        <xdr:cNvPr id="476" name="テキスト ボックス 475"/>
        <xdr:cNvSpPr txBox="1"/>
      </xdr:nvSpPr>
      <xdr:spPr>
        <a:xfrm>
          <a:off x="14020800" y="313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41547</xdr:rowOff>
    </xdr:from>
    <xdr:to>
      <xdr:col>64</xdr:col>
      <xdr:colOff>152400</xdr:colOff>
      <xdr:row>18</xdr:row>
      <xdr:rowOff>143147</xdr:rowOff>
    </xdr:to>
    <xdr:sp textlink="">
      <xdr:nvSpPr>
        <xdr:cNvPr id="477" name="楕円 476"/>
        <xdr:cNvSpPr/>
      </xdr:nvSpPr>
      <xdr:spPr>
        <a:xfrm>
          <a:off x="13462000" y="31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127924</xdr:rowOff>
    </xdr:from>
    <xdr:ext cx="762000" cy="259045"/>
    <xdr:sp textlink="">
      <xdr:nvSpPr>
        <xdr:cNvPr id="478" name="テキスト ボックス 477"/>
        <xdr:cNvSpPr txBox="1"/>
      </xdr:nvSpPr>
      <xdr:spPr>
        <a:xfrm>
          <a:off x="13131800" y="32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37,309
37,192
115.90
23,854,880
22,835,910
1,008,001
12,042,096
15,708,804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ポイント減となっている。類似団体平均と比較して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ポイントの差があるが、職員の年齢構成に偏りがあることや、市立高校教員の人事異動等の影響で増加傾向に転じる可能性があるため、今後も人件費の適正管理に努める。</a:t>
          </a:r>
        </a:p>
      </xdr:txBody>
    </xdr:sp>
    <xdr:clientData/>
  </xdr:twoCellAnchor>
  <xdr:oneCellAnchor>
    <xdr:from>
      <xdr:col>3</xdr:col>
      <xdr:colOff>123825</xdr:colOff>
      <xdr:row>29</xdr:row>
      <xdr:rowOff>107950</xdr:rowOff>
    </xdr:from>
    <xdr:ext cx="298543" cy="225703"/>
    <xdr:sp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textlink="">
      <xdr:nvSpPr>
        <xdr:cNvPr id="60" name="人件費最小値テキスト"/>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textlink="">
      <xdr:nvSpPr>
        <xdr:cNvPr id="62" name="人件費最大値テキスト"/>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28702</xdr:rowOff>
    </xdr:to>
    <xdr:cxnSp macro="">
      <xdr:nvCxnSpPr>
        <xdr:cNvPr id="64" name="直線コネクタ 63"/>
        <xdr:cNvCxnSpPr/>
      </xdr:nvCxnSpPr>
      <xdr:spPr>
        <a:xfrm flipV="1">
          <a:off x="3987800" y="63312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28702</xdr:rowOff>
    </xdr:to>
    <xdr:cxnSp macro="">
      <xdr:nvCxnSpPr>
        <xdr:cNvPr id="67" name="直線コネクタ 66"/>
        <xdr:cNvCxnSpPr/>
      </xdr:nvCxnSpPr>
      <xdr:spPr>
        <a:xfrm>
          <a:off x="3098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69850</xdr:rowOff>
    </xdr:to>
    <xdr:cxnSp macro="">
      <xdr:nvCxnSpPr>
        <xdr:cNvPr id="70" name="直線コネクタ 69"/>
        <xdr:cNvCxnSpPr/>
      </xdr:nvCxnSpPr>
      <xdr:spPr>
        <a:xfrm flipV="1">
          <a:off x="2209800" y="6340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textlink="">
      <xdr:nvSpPr>
        <xdr:cNvPr id="71" name="フローチャート: 判断 70"/>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textlink="">
      <xdr:nvSpPr>
        <xdr:cNvPr id="72" name="テキスト ボックス 71"/>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88138</xdr:rowOff>
    </xdr:to>
    <xdr:cxnSp macro="">
      <xdr:nvCxnSpPr>
        <xdr:cNvPr id="73" name="直線コネクタ 72"/>
        <xdr:cNvCxnSpPr/>
      </xdr:nvCxnSpPr>
      <xdr:spPr>
        <a:xfrm flipV="1">
          <a:off x="1320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textlink="">
      <xdr:nvSpPr>
        <xdr:cNvPr id="84" name="人件費該当値テキスト"/>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textlink="">
      <xdr:nvSpPr>
        <xdr:cNvPr id="85" name="楕円 84"/>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textlink="">
      <xdr:nvSpPr>
        <xdr:cNvPr id="86" name="テキスト ボックス 85"/>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textlink="">
      <xdr:nvSpPr>
        <xdr:cNvPr id="87" name="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textlink="">
      <xdr:nvSpPr>
        <xdr:cNvPr id="88" name="テキスト ボックス 87"/>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textlink="">
      <xdr:nvSpPr>
        <xdr:cNvPr id="89" name="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では消防事務や上水道事業を一部事務組合が担っていること、指定管理者制度を導入していることなどから、相対的に物件費が低く、補助費が高くなる傾向にある。今後も補助費とあわせ、適正な管理に努める。</a:t>
          </a:r>
        </a:p>
      </xdr:txBody>
    </xdr:sp>
    <xdr:clientData/>
  </xdr:twoCellAnchor>
  <xdr:oneCellAnchor>
    <xdr:from>
      <xdr:col>62</xdr:col>
      <xdr:colOff>6350</xdr:colOff>
      <xdr:row>9</xdr:row>
      <xdr:rowOff>107950</xdr:rowOff>
    </xdr:from>
    <xdr:ext cx="298543" cy="225703"/>
    <xdr:sp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textlink="">
      <xdr:nvSpPr>
        <xdr:cNvPr id="121"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85090</xdr:rowOff>
    </xdr:to>
    <xdr:cxnSp macro="">
      <xdr:nvCxnSpPr>
        <xdr:cNvPr id="125" name="直線コネクタ 124"/>
        <xdr:cNvCxnSpPr/>
      </xdr:nvCxnSpPr>
      <xdr:spPr>
        <a:xfrm flipV="1">
          <a:off x="15671800" y="2649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85090</xdr:rowOff>
    </xdr:to>
    <xdr:cxnSp macro="">
      <xdr:nvCxnSpPr>
        <xdr:cNvPr id="128" name="直線コネクタ 127"/>
        <xdr:cNvCxnSpPr/>
      </xdr:nvCxnSpPr>
      <xdr:spPr>
        <a:xfrm>
          <a:off x="14782800" y="2603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textlink="">
      <xdr:nvSpPr>
        <xdr:cNvPr id="129" name="フローチャート: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31750</xdr:rowOff>
    </xdr:to>
    <xdr:cxnSp macro="">
      <xdr:nvCxnSpPr>
        <xdr:cNvPr id="131" name="直線コネクタ 130"/>
        <xdr:cNvCxnSpPr/>
      </xdr:nvCxnSpPr>
      <xdr:spPr>
        <a:xfrm>
          <a:off x="13893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textlink="">
      <xdr:nvSpPr>
        <xdr:cNvPr id="132" name="フローチャート: 判断 131"/>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textlink="">
      <xdr:nvSpPr>
        <xdr:cNvPr id="133" name="テキスト ボックス 132"/>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31750</xdr:rowOff>
    </xdr:to>
    <xdr:cxnSp macro="">
      <xdr:nvCxnSpPr>
        <xdr:cNvPr id="134" name="直線コネクタ 133"/>
        <xdr:cNvCxnSpPr/>
      </xdr:nvCxnSpPr>
      <xdr:spPr>
        <a:xfrm>
          <a:off x="13004800" y="259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textlink="">
      <xdr:nvSpPr>
        <xdr:cNvPr id="135" name="フローチャート: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textlink="">
      <xdr:nvSpPr>
        <xdr:cNvPr id="137" name="フローチャート: 判断 136"/>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textlink="">
      <xdr:nvSpPr>
        <xdr:cNvPr id="138" name="テキスト ボックス 137"/>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textlink="">
      <xdr:nvSpPr>
        <xdr:cNvPr id="144" name="楕円 143"/>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43197</xdr:rowOff>
    </xdr:from>
    <xdr:ext cx="762000" cy="259045"/>
    <xdr:sp textlink="">
      <xdr:nvSpPr>
        <xdr:cNvPr id="145" name="物件費該当値テキスト"/>
        <xdr:cNvSpPr txBox="1"/>
      </xdr:nvSpPr>
      <xdr:spPr>
        <a:xfrm>
          <a:off x="165989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textlink="">
      <xdr:nvSpPr>
        <xdr:cNvPr id="146" name="楕円 145"/>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textlink="">
      <xdr:nvSpPr>
        <xdr:cNvPr id="147" name="テキスト ボックス 146"/>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textlink="">
      <xdr:nvSpPr>
        <xdr:cNvPr id="148" name="楕円 147"/>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textlink="">
      <xdr:nvSpPr>
        <xdr:cNvPr id="149" name="テキスト ボックス 148"/>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textlink="">
      <xdr:nvSpPr>
        <xdr:cNvPr id="150" name="楕円 149"/>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textlink="">
      <xdr:nvSpPr>
        <xdr:cNvPr id="151" name="テキスト ボックス 150"/>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textlink="">
      <xdr:nvSpPr>
        <xdr:cNvPr id="152" name="楕円 151"/>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textlink="">
      <xdr:nvSpPr>
        <xdr:cNvPr id="153" name="テキスト ボックス 152"/>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ポイント増となったが、類似団体平均との比較においては下回っている状況である。今後も、扶助費の適正な支出に努める。</a:t>
          </a:r>
        </a:p>
      </xdr:txBody>
    </xdr:sp>
    <xdr:clientData/>
  </xdr:twoCellAnchor>
  <xdr:oneCellAnchor>
    <xdr:from>
      <xdr:col>3</xdr:col>
      <xdr:colOff>123825</xdr:colOff>
      <xdr:row>49</xdr:row>
      <xdr:rowOff>107950</xdr:rowOff>
    </xdr:from>
    <xdr:ext cx="298543" cy="225703"/>
    <xdr:sp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56</xdr:row>
      <xdr:rowOff>23585</xdr:rowOff>
    </xdr:to>
    <xdr:cxnSp macro="">
      <xdr:nvCxnSpPr>
        <xdr:cNvPr id="188" name="直線コネクタ 187"/>
        <xdr:cNvCxnSpPr/>
      </xdr:nvCxnSpPr>
      <xdr:spPr>
        <a:xfrm>
          <a:off x="3987800" y="9570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textlink="">
      <xdr:nvSpPr>
        <xdr:cNvPr id="189" name="扶助費平均値テキスト"/>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textlink="">
      <xdr:nvSpPr>
        <xdr:cNvPr id="190" name="フローチャート: 判断 189"/>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55</xdr:row>
      <xdr:rowOff>162378</xdr:rowOff>
    </xdr:to>
    <xdr:cxnSp macro="">
      <xdr:nvCxnSpPr>
        <xdr:cNvPr id="191" name="直線コネクタ 190"/>
        <xdr:cNvCxnSpPr/>
      </xdr:nvCxnSpPr>
      <xdr:spPr>
        <a:xfrm flipV="1">
          <a:off x="3098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textlink="">
      <xdr:nvSpPr>
        <xdr:cNvPr id="193" name="テキスト ボックス 192"/>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1815</xdr:rowOff>
    </xdr:to>
    <xdr:cxnSp macro="">
      <xdr:nvCxnSpPr>
        <xdr:cNvPr id="194" name="直線コネクタ 193"/>
        <xdr:cNvCxnSpPr/>
      </xdr:nvCxnSpPr>
      <xdr:spPr>
        <a:xfrm flipV="1">
          <a:off x="2209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textlink="">
      <xdr:nvSpPr>
        <xdr:cNvPr id="195" name="フローチャート: 判断 194"/>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textlink="">
      <xdr:nvSpPr>
        <xdr:cNvPr id="196" name="テキスト ボックス 195"/>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99785</xdr:rowOff>
    </xdr:to>
    <xdr:cxnSp macro="">
      <xdr:nvCxnSpPr>
        <xdr:cNvPr id="197" name="直線コネクタ 196"/>
        <xdr:cNvCxnSpPr/>
      </xdr:nvCxnSpPr>
      <xdr:spPr>
        <a:xfrm flipV="1">
          <a:off x="1320800" y="9603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textlink="">
      <xdr:nvSpPr>
        <xdr:cNvPr id="198" name="フローチャート: 判断 197"/>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textlink="">
      <xdr:nvSpPr>
        <xdr:cNvPr id="199" name="テキスト ボックス 198"/>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textlink="">
      <xdr:nvSpPr>
        <xdr:cNvPr id="200" name="フローチャート: 判断 199"/>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textlink="">
      <xdr:nvSpPr>
        <xdr:cNvPr id="201" name="テキスト ボックス 200"/>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textlink="">
      <xdr:nvSpPr>
        <xdr:cNvPr id="207" name="楕円 206"/>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textlink="">
      <xdr:nvSpPr>
        <xdr:cNvPr id="208"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textlink="">
      <xdr:nvSpPr>
        <xdr:cNvPr id="209" name="楕円 208"/>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textlink="">
      <xdr:nvSpPr>
        <xdr:cNvPr id="210" name="テキスト ボックス 209"/>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textlink="">
      <xdr:nvSpPr>
        <xdr:cNvPr id="211" name="楕円 210"/>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textlink="">
      <xdr:nvSpPr>
        <xdr:cNvPr id="212" name="テキスト ボックス 211"/>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textlink="">
      <xdr:nvSpPr>
        <xdr:cNvPr id="213" name="楕円 212"/>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textlink="">
      <xdr:nvSpPr>
        <xdr:cNvPr id="214" name="テキスト ボックス 213"/>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textlink="">
      <xdr:nvSpPr>
        <xdr:cNvPr id="215" name="楕円 214"/>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textlink="">
      <xdr:nvSpPr>
        <xdr:cNvPr id="216" name="テキスト ボックス 215"/>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ポイントの増加となっており、要因としては維持補修費の増などによるものである。</a:t>
          </a:r>
        </a:p>
        <a:p>
          <a:r>
            <a:rPr kumimoji="1" lang="ja-JP" altLang="en-US" sz="1300">
              <a:latin typeface="ＭＳ Ｐゴシック" panose="020B0600070205080204" pitchFamily="50" charset="-128"/>
              <a:ea typeface="ＭＳ Ｐゴシック" panose="020B0600070205080204" pitchFamily="50" charset="-128"/>
            </a:rPr>
            <a:t>公共施設等の老朽化が進んでいるため、今後は増加傾向に転じる可能性があるため適正な管理に努める。</a:t>
          </a:r>
        </a:p>
      </xdr:txBody>
    </xdr:sp>
    <xdr:clientData/>
  </xdr:twoCellAnchor>
  <xdr:oneCellAnchor>
    <xdr:from>
      <xdr:col>62</xdr:col>
      <xdr:colOff>6350</xdr:colOff>
      <xdr:row>49</xdr:row>
      <xdr:rowOff>107950</xdr:rowOff>
    </xdr:from>
    <xdr:ext cx="298543" cy="225703"/>
    <xdr:sp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textlink="">
      <xdr:nvSpPr>
        <xdr:cNvPr id="247" name="その他最小値テキスト"/>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textlink="">
      <xdr:nvSpPr>
        <xdr:cNvPr id="249" name="その他最大値テキスト"/>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58965</xdr:rowOff>
    </xdr:to>
    <xdr:cxnSp macro="">
      <xdr:nvCxnSpPr>
        <xdr:cNvPr id="251" name="直線コネクタ 250"/>
        <xdr:cNvCxnSpPr/>
      </xdr:nvCxnSpPr>
      <xdr:spPr>
        <a:xfrm>
          <a:off x="15671800" y="98207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48078</xdr:rowOff>
    </xdr:to>
    <xdr:cxnSp macro="">
      <xdr:nvCxnSpPr>
        <xdr:cNvPr id="254" name="直線コネクタ 253"/>
        <xdr:cNvCxnSpPr/>
      </xdr:nvCxnSpPr>
      <xdr:spPr>
        <a:xfrm>
          <a:off x="14782800" y="9711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textlink="">
      <xdr:nvSpPr>
        <xdr:cNvPr id="255" name="フローチャート: 判断 254"/>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textlink="">
      <xdr:nvSpPr>
        <xdr:cNvPr id="256" name="テキスト ボックス 255"/>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26307</xdr:rowOff>
    </xdr:to>
    <xdr:cxnSp macro="">
      <xdr:nvCxnSpPr>
        <xdr:cNvPr id="257" name="直線コネクタ 256"/>
        <xdr:cNvCxnSpPr/>
      </xdr:nvCxnSpPr>
      <xdr:spPr>
        <a:xfrm flipV="1">
          <a:off x="13893800" y="971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textlink="">
      <xdr:nvSpPr>
        <xdr:cNvPr id="258" name="フローチャート: 判断 257"/>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textlink="">
      <xdr:nvSpPr>
        <xdr:cNvPr id="259" name="テキスト ボックス 258"/>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26307</xdr:rowOff>
    </xdr:to>
    <xdr:cxnSp macro="">
      <xdr:nvCxnSpPr>
        <xdr:cNvPr id="260" name="直線コネクタ 259"/>
        <xdr:cNvCxnSpPr/>
      </xdr:nvCxnSpPr>
      <xdr:spPr>
        <a:xfrm>
          <a:off x="13004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textlink="">
      <xdr:nvSpPr>
        <xdr:cNvPr id="261" name="フローチャート: 判断 260"/>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textlink="">
      <xdr:nvSpPr>
        <xdr:cNvPr id="262" name="テキスト ボックス 261"/>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textlink="">
      <xdr:nvSpPr>
        <xdr:cNvPr id="263" name="フローチャート: 判断 262"/>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textlink="">
      <xdr:nvSpPr>
        <xdr:cNvPr id="264" name="テキスト ボックス 263"/>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textlink="">
      <xdr:nvSpPr>
        <xdr:cNvPr id="270" name="楕円 269"/>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textlink="">
      <xdr:nvSpPr>
        <xdr:cNvPr id="271" name="その他該当値テキスト"/>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textlink="">
      <xdr:nvSpPr>
        <xdr:cNvPr id="272" name="楕円 271"/>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textlink="">
      <xdr:nvSpPr>
        <xdr:cNvPr id="273" name="テキスト ボックス 272"/>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textlink="">
      <xdr:nvSpPr>
        <xdr:cNvPr id="274" name="楕円 273"/>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textlink="">
      <xdr:nvSpPr>
        <xdr:cNvPr id="275" name="テキスト ボックス 274"/>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textlink="">
      <xdr:nvSpPr>
        <xdr:cNvPr id="276" name="楕円 275"/>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textlink="">
      <xdr:nvSpPr>
        <xdr:cNvPr id="277" name="テキスト ボックス 276"/>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textlink="">
      <xdr:nvSpPr>
        <xdr:cNvPr id="278" name="楕円 277"/>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textlink="">
      <xdr:nvSpPr>
        <xdr:cNvPr id="279" name="テキスト ボックス 278"/>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では消防事務や上水道事業を一部事務組合が担っていることや、指定管理者制度を導入していることなどから、相対的に物件費が低く、補助費が高くなる傾向にある。今後も物件費とあわせ、適正な管理に努める。</a:t>
          </a:r>
        </a:p>
      </xdr:txBody>
    </xdr:sp>
    <xdr:clientData/>
  </xdr:twoCellAnchor>
  <xdr:oneCellAnchor>
    <xdr:from>
      <xdr:col>62</xdr:col>
      <xdr:colOff>6350</xdr:colOff>
      <xdr:row>29</xdr:row>
      <xdr:rowOff>107950</xdr:rowOff>
    </xdr:from>
    <xdr:ext cx="298543" cy="225703"/>
    <xdr:sp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textlink="">
      <xdr:nvSpPr>
        <xdr:cNvPr id="305"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textlink="">
      <xdr:nvSpPr>
        <xdr:cNvPr id="307"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5842</xdr:rowOff>
    </xdr:from>
    <xdr:to>
      <xdr:col>82</xdr:col>
      <xdr:colOff>107950</xdr:colOff>
      <xdr:row>39</xdr:row>
      <xdr:rowOff>33274</xdr:rowOff>
    </xdr:to>
    <xdr:cxnSp macro="">
      <xdr:nvCxnSpPr>
        <xdr:cNvPr id="309" name="直線コネクタ 308"/>
        <xdr:cNvCxnSpPr/>
      </xdr:nvCxnSpPr>
      <xdr:spPr>
        <a:xfrm>
          <a:off x="15671800" y="66923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textlink="">
      <xdr:nvSpPr>
        <xdr:cNvPr id="310"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textlink="">
      <xdr:nvSpPr>
        <xdr:cNvPr id="311" name="フローチャート: 判断 310"/>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5842</xdr:rowOff>
    </xdr:to>
    <xdr:cxnSp macro="">
      <xdr:nvCxnSpPr>
        <xdr:cNvPr id="312" name="直線コネクタ 311"/>
        <xdr:cNvCxnSpPr/>
      </xdr:nvCxnSpPr>
      <xdr:spPr>
        <a:xfrm>
          <a:off x="14782800" y="66878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textlink="">
      <xdr:nvSpPr>
        <xdr:cNvPr id="314" name="テキスト ボックス 313"/>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39</xdr:row>
      <xdr:rowOff>37846</xdr:rowOff>
    </xdr:to>
    <xdr:cxnSp macro="">
      <xdr:nvCxnSpPr>
        <xdr:cNvPr id="315" name="直線コネクタ 314"/>
        <xdr:cNvCxnSpPr/>
      </xdr:nvCxnSpPr>
      <xdr:spPr>
        <a:xfrm flipV="1">
          <a:off x="13893800" y="6687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textlink="">
      <xdr:nvSpPr>
        <xdr:cNvPr id="317" name="テキスト ボックス 316"/>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5842</xdr:rowOff>
    </xdr:from>
    <xdr:to>
      <xdr:col>69</xdr:col>
      <xdr:colOff>92075</xdr:colOff>
      <xdr:row>39</xdr:row>
      <xdr:rowOff>37846</xdr:rowOff>
    </xdr:to>
    <xdr:cxnSp macro="">
      <xdr:nvCxnSpPr>
        <xdr:cNvPr id="318" name="直線コネクタ 317"/>
        <xdr:cNvCxnSpPr/>
      </xdr:nvCxnSpPr>
      <xdr:spPr>
        <a:xfrm>
          <a:off x="13004800" y="6692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textlink="">
      <xdr:nvSpPr>
        <xdr:cNvPr id="321" name="フローチャート: 判断 320"/>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textlink="">
      <xdr:nvSpPr>
        <xdr:cNvPr id="322" name="テキスト ボックス 321"/>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textlink="">
      <xdr:nvSpPr>
        <xdr:cNvPr id="328" name="楕円 327"/>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126001</xdr:rowOff>
    </xdr:from>
    <xdr:ext cx="762000" cy="259045"/>
    <xdr:sp textlink="">
      <xdr:nvSpPr>
        <xdr:cNvPr id="329" name="補助費等該当値テキスト"/>
        <xdr:cNvSpPr txBox="1"/>
      </xdr:nvSpPr>
      <xdr:spPr>
        <a:xfrm>
          <a:off x="16598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126492</xdr:rowOff>
    </xdr:from>
    <xdr:to>
      <xdr:col>78</xdr:col>
      <xdr:colOff>120650</xdr:colOff>
      <xdr:row>39</xdr:row>
      <xdr:rowOff>56642</xdr:rowOff>
    </xdr:to>
    <xdr:sp textlink="">
      <xdr:nvSpPr>
        <xdr:cNvPr id="330" name="楕円 329"/>
        <xdr:cNvSpPr/>
      </xdr:nvSpPr>
      <xdr:spPr>
        <a:xfrm>
          <a:off x="15621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41419</xdr:rowOff>
    </xdr:from>
    <xdr:ext cx="736600" cy="259045"/>
    <xdr:sp textlink="">
      <xdr:nvSpPr>
        <xdr:cNvPr id="331" name="テキスト ボックス 330"/>
        <xdr:cNvSpPr txBox="1"/>
      </xdr:nvSpPr>
      <xdr:spPr>
        <a:xfrm>
          <a:off x="15290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textlink="">
      <xdr:nvSpPr>
        <xdr:cNvPr id="332" name="楕円 331"/>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textlink="">
      <xdr:nvSpPr>
        <xdr:cNvPr id="333" name="テキスト ボックス 332"/>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textlink="">
      <xdr:nvSpPr>
        <xdr:cNvPr id="334" name="楕円 333"/>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textlink="">
      <xdr:nvSpPr>
        <xdr:cNvPr id="335" name="テキスト ボックス 334"/>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126492</xdr:rowOff>
    </xdr:from>
    <xdr:to>
      <xdr:col>65</xdr:col>
      <xdr:colOff>53975</xdr:colOff>
      <xdr:row>39</xdr:row>
      <xdr:rowOff>56642</xdr:rowOff>
    </xdr:to>
    <xdr:sp textlink="">
      <xdr:nvSpPr>
        <xdr:cNvPr id="336" name="楕円 335"/>
        <xdr:cNvSpPr/>
      </xdr:nvSpPr>
      <xdr:spPr>
        <a:xfrm>
          <a:off x="12954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41419</xdr:rowOff>
    </xdr:from>
    <xdr:ext cx="762000" cy="259045"/>
    <xdr:sp textlink="">
      <xdr:nvSpPr>
        <xdr:cNvPr id="337" name="テキスト ボックス 336"/>
        <xdr:cNvSpPr txBox="1"/>
      </xdr:nvSpPr>
      <xdr:spPr>
        <a:xfrm>
          <a:off x="12623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地方債の新規発行抑制、償還終了により減少傾向にあり、前年度比で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ポイント減少した。類似団体平均との比較においても下回っている状況である。今後もより一層適正な公債費の管理に努める。</a:t>
          </a:r>
        </a:p>
      </xdr:txBody>
    </xdr:sp>
    <xdr:clientData/>
  </xdr:twoCellAnchor>
  <xdr:oneCellAnchor>
    <xdr:from>
      <xdr:col>3</xdr:col>
      <xdr:colOff>123825</xdr:colOff>
      <xdr:row>69</xdr:row>
      <xdr:rowOff>107950</xdr:rowOff>
    </xdr:from>
    <xdr:ext cx="298543" cy="225703"/>
    <xdr:sp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textlink="">
      <xdr:nvSpPr>
        <xdr:cNvPr id="368" name="公債費最小値テキスト"/>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textlink="">
      <xdr:nvSpPr>
        <xdr:cNvPr id="370"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74</xdr:row>
      <xdr:rowOff>170543</xdr:rowOff>
    </xdr:to>
    <xdr:cxnSp macro="">
      <xdr:nvCxnSpPr>
        <xdr:cNvPr id="372" name="直線コネクタ 371"/>
        <xdr:cNvCxnSpPr/>
      </xdr:nvCxnSpPr>
      <xdr:spPr>
        <a:xfrm flipV="1">
          <a:off x="3987800" y="12846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textlink="">
      <xdr:nvSpPr>
        <xdr:cNvPr id="373" name="公債費平均値テキスト"/>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textlink="">
      <xdr:nvSpPr>
        <xdr:cNvPr id="374" name="フローチャート: 判断 373"/>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170543</xdr:rowOff>
    </xdr:from>
    <xdr:to>
      <xdr:col>19</xdr:col>
      <xdr:colOff>187325</xdr:colOff>
      <xdr:row>75</xdr:row>
      <xdr:rowOff>42635</xdr:rowOff>
    </xdr:to>
    <xdr:cxnSp macro="">
      <xdr:nvCxnSpPr>
        <xdr:cNvPr id="375" name="直線コネクタ 374"/>
        <xdr:cNvCxnSpPr/>
      </xdr:nvCxnSpPr>
      <xdr:spPr>
        <a:xfrm flipV="1">
          <a:off x="3098800" y="12857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textlink="">
      <xdr:nvSpPr>
        <xdr:cNvPr id="376" name="フローチャート: 判断 375"/>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textlink="">
      <xdr:nvSpPr>
        <xdr:cNvPr id="377" name="テキスト ボックス 376"/>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42635</xdr:rowOff>
    </xdr:from>
    <xdr:to>
      <xdr:col>15</xdr:col>
      <xdr:colOff>98425</xdr:colOff>
      <xdr:row>76</xdr:row>
      <xdr:rowOff>45357</xdr:rowOff>
    </xdr:to>
    <xdr:cxnSp macro="">
      <xdr:nvCxnSpPr>
        <xdr:cNvPr id="378" name="直線コネクタ 377"/>
        <xdr:cNvCxnSpPr/>
      </xdr:nvCxnSpPr>
      <xdr:spPr>
        <a:xfrm flipV="1">
          <a:off x="2209800" y="129013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textlink="">
      <xdr:nvSpPr>
        <xdr:cNvPr id="379" name="フローチャート: 判断 378"/>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textlink="">
      <xdr:nvSpPr>
        <xdr:cNvPr id="380" name="テキスト ボックス 379"/>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76</xdr:row>
      <xdr:rowOff>154214</xdr:rowOff>
    </xdr:to>
    <xdr:cxnSp macro="">
      <xdr:nvCxnSpPr>
        <xdr:cNvPr id="381" name="直線コネクタ 380"/>
        <xdr:cNvCxnSpPr/>
      </xdr:nvCxnSpPr>
      <xdr:spPr>
        <a:xfrm flipV="1">
          <a:off x="1320800" y="130755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textlink="">
      <xdr:nvSpPr>
        <xdr:cNvPr id="382" name="フローチャート: 判断 381"/>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textlink="">
      <xdr:nvSpPr>
        <xdr:cNvPr id="383" name="テキスト ボックス 382"/>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textlink="">
      <xdr:nvSpPr>
        <xdr:cNvPr id="384" name="フローチャート: 判断 383"/>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textlink="">
      <xdr:nvSpPr>
        <xdr:cNvPr id="385" name="テキスト ボックス 384"/>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108857</xdr:rowOff>
    </xdr:from>
    <xdr:to>
      <xdr:col>24</xdr:col>
      <xdr:colOff>76200</xdr:colOff>
      <xdr:row>75</xdr:row>
      <xdr:rowOff>39007</xdr:rowOff>
    </xdr:to>
    <xdr:sp textlink="">
      <xdr:nvSpPr>
        <xdr:cNvPr id="391" name="楕円 390"/>
        <xdr:cNvSpPr/>
      </xdr:nvSpPr>
      <xdr:spPr>
        <a:xfrm>
          <a:off x="4775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125384</xdr:rowOff>
    </xdr:from>
    <xdr:ext cx="762000" cy="259045"/>
    <xdr:sp textlink="">
      <xdr:nvSpPr>
        <xdr:cNvPr id="392" name="公債費該当値テキスト"/>
        <xdr:cNvSpPr txBox="1"/>
      </xdr:nvSpPr>
      <xdr:spPr>
        <a:xfrm>
          <a:off x="4914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119743</xdr:rowOff>
    </xdr:from>
    <xdr:to>
      <xdr:col>20</xdr:col>
      <xdr:colOff>38100</xdr:colOff>
      <xdr:row>75</xdr:row>
      <xdr:rowOff>49893</xdr:rowOff>
    </xdr:to>
    <xdr:sp textlink="">
      <xdr:nvSpPr>
        <xdr:cNvPr id="393" name="楕円 392"/>
        <xdr:cNvSpPr/>
      </xdr:nvSpPr>
      <xdr:spPr>
        <a:xfrm>
          <a:off x="3937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60070</xdr:rowOff>
    </xdr:from>
    <xdr:ext cx="736600" cy="259045"/>
    <xdr:sp textlink="">
      <xdr:nvSpPr>
        <xdr:cNvPr id="394" name="テキスト ボックス 393"/>
        <xdr:cNvSpPr txBox="1"/>
      </xdr:nvSpPr>
      <xdr:spPr>
        <a:xfrm>
          <a:off x="3606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163285</xdr:rowOff>
    </xdr:from>
    <xdr:to>
      <xdr:col>15</xdr:col>
      <xdr:colOff>149225</xdr:colOff>
      <xdr:row>75</xdr:row>
      <xdr:rowOff>93435</xdr:rowOff>
    </xdr:to>
    <xdr:sp textlink="">
      <xdr:nvSpPr>
        <xdr:cNvPr id="395" name="楕円 394"/>
        <xdr:cNvSpPr/>
      </xdr:nvSpPr>
      <xdr:spPr>
        <a:xfrm>
          <a:off x="3048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103612</xdr:rowOff>
    </xdr:from>
    <xdr:ext cx="762000" cy="259045"/>
    <xdr:sp textlink="">
      <xdr:nvSpPr>
        <xdr:cNvPr id="396" name="テキスト ボックス 395"/>
        <xdr:cNvSpPr txBox="1"/>
      </xdr:nvSpPr>
      <xdr:spPr>
        <a:xfrm>
          <a:off x="2717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textlink="">
      <xdr:nvSpPr>
        <xdr:cNvPr id="397" name="楕円 396"/>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textlink="">
      <xdr:nvSpPr>
        <xdr:cNvPr id="398" name="テキスト ボックス 397"/>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103414</xdr:rowOff>
    </xdr:from>
    <xdr:to>
      <xdr:col>6</xdr:col>
      <xdr:colOff>171450</xdr:colOff>
      <xdr:row>77</xdr:row>
      <xdr:rowOff>33564</xdr:rowOff>
    </xdr:to>
    <xdr:sp textlink="">
      <xdr:nvSpPr>
        <xdr:cNvPr id="399" name="楕円 398"/>
        <xdr:cNvSpPr/>
      </xdr:nvSpPr>
      <xdr:spPr>
        <a:xfrm>
          <a:off x="1270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43742</xdr:rowOff>
    </xdr:from>
    <xdr:ext cx="762000" cy="259045"/>
    <xdr:sp textlink="">
      <xdr:nvSpPr>
        <xdr:cNvPr id="400" name="テキスト ボックス 399"/>
        <xdr:cNvSpPr txBox="1"/>
      </xdr:nvSpPr>
      <xdr:spPr>
        <a:xfrm>
          <a:off x="939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公債費を除いた経常経費は、類似団体平均を上回る状況が続いている。今度も事務事業の見直し等を進め、経常経費の縮減に努める。</a:t>
          </a:r>
        </a:p>
      </xdr:txBody>
    </xdr:sp>
    <xdr:clientData/>
  </xdr:twoCellAnchor>
  <xdr:oneCellAnchor>
    <xdr:from>
      <xdr:col>62</xdr:col>
      <xdr:colOff>6350</xdr:colOff>
      <xdr:row>69</xdr:row>
      <xdr:rowOff>107950</xdr:rowOff>
    </xdr:from>
    <xdr:ext cx="298543" cy="225703"/>
    <xdr:sp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textlink="">
      <xdr:nvSpPr>
        <xdr:cNvPr id="427"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8128</xdr:rowOff>
    </xdr:to>
    <xdr:cxnSp macro="">
      <xdr:nvCxnSpPr>
        <xdr:cNvPr id="431" name="直線コネクタ 430"/>
        <xdr:cNvCxnSpPr/>
      </xdr:nvCxnSpPr>
      <xdr:spPr>
        <a:xfrm>
          <a:off x="15671800" y="133720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textlink="">
      <xdr:nvSpPr>
        <xdr:cNvPr id="432" name="公債費以外平均値テキスト"/>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textlink="">
      <xdr:nvSpPr>
        <xdr:cNvPr id="433" name="フローチャート: 判断 432"/>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77</xdr:row>
      <xdr:rowOff>170435</xdr:rowOff>
    </xdr:to>
    <xdr:cxnSp macro="">
      <xdr:nvCxnSpPr>
        <xdr:cNvPr id="434" name="直線コネクタ 433"/>
        <xdr:cNvCxnSpPr/>
      </xdr:nvCxnSpPr>
      <xdr:spPr>
        <a:xfrm>
          <a:off x="14782800" y="13266928"/>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textlink="">
      <xdr:nvSpPr>
        <xdr:cNvPr id="435" name="フローチャート: 判断 434"/>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textlink="">
      <xdr:nvSpPr>
        <xdr:cNvPr id="436" name="テキスト ボックス 435"/>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78</xdr:row>
      <xdr:rowOff>44704</xdr:rowOff>
    </xdr:to>
    <xdr:cxnSp macro="">
      <xdr:nvCxnSpPr>
        <xdr:cNvPr id="437" name="直線コネクタ 436"/>
        <xdr:cNvCxnSpPr/>
      </xdr:nvCxnSpPr>
      <xdr:spPr>
        <a:xfrm flipV="1">
          <a:off x="13893800" y="1326692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textlink="">
      <xdr:nvSpPr>
        <xdr:cNvPr id="438" name="フローチャート: 判断 437"/>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textlink="">
      <xdr:nvSpPr>
        <xdr:cNvPr id="439" name="テキスト ボックス 438"/>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44704</xdr:rowOff>
    </xdr:to>
    <xdr:cxnSp macro="">
      <xdr:nvCxnSpPr>
        <xdr:cNvPr id="440" name="直線コネクタ 439"/>
        <xdr:cNvCxnSpPr/>
      </xdr:nvCxnSpPr>
      <xdr:spPr>
        <a:xfrm>
          <a:off x="13004800" y="13417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textlink="">
      <xdr:nvSpPr>
        <xdr:cNvPr id="441" name="フローチャート: 判断 440"/>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textlink="">
      <xdr:nvSpPr>
        <xdr:cNvPr id="442" name="テキスト ボックス 441"/>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textlink="">
      <xdr:nvSpPr>
        <xdr:cNvPr id="443" name="フローチャート: 判断 442"/>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textlink="">
      <xdr:nvSpPr>
        <xdr:cNvPr id="444" name="テキスト ボックス 443"/>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textlink="">
      <xdr:nvSpPr>
        <xdr:cNvPr id="450" name="楕円 449"/>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textlink="">
      <xdr:nvSpPr>
        <xdr:cNvPr id="451" name="公債費以外該当値テキスト"/>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textlink="">
      <xdr:nvSpPr>
        <xdr:cNvPr id="452" name="楕円 451"/>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textlink="">
      <xdr:nvSpPr>
        <xdr:cNvPr id="453" name="テキスト ボックス 452"/>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textlink="">
      <xdr:nvSpPr>
        <xdr:cNvPr id="454" name="楕円 453"/>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textlink="">
      <xdr:nvSpPr>
        <xdr:cNvPr id="455" name="テキスト ボックス 454"/>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textlink="">
      <xdr:nvSpPr>
        <xdr:cNvPr id="456" name="楕円 455"/>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textlink="">
      <xdr:nvSpPr>
        <xdr:cNvPr id="457" name="テキスト ボックス 456"/>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textlink="">
      <xdr:nvSpPr>
        <xdr:cNvPr id="458" name="楕円 457"/>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textlink="">
      <xdr:nvSpPr>
        <xdr:cNvPr id="459" name="テキスト ボックス 458"/>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textlink="">
      <xdr:nvSpPr>
        <xdr:cNvPr id="45" name="人口1人当たり決算額の推移最小値テキスト130"/>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textlink="">
      <xdr:nvSpPr>
        <xdr:cNvPr id="47" name="人口1人当たり決算額の推移最大値テキスト130"/>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22469</xdr:rowOff>
    </xdr:from>
    <xdr:to>
      <xdr:col>29</xdr:col>
      <xdr:colOff>127000</xdr:colOff>
      <xdr:row>18</xdr:row>
      <xdr:rowOff>34695</xdr:rowOff>
    </xdr:to>
    <xdr:cxnSp macro="">
      <xdr:nvCxnSpPr>
        <xdr:cNvPr id="49" name="直線コネクタ 48"/>
        <xdr:cNvCxnSpPr/>
      </xdr:nvCxnSpPr>
      <xdr:spPr bwMode="auto">
        <a:xfrm flipV="1">
          <a:off x="5003800" y="3156194"/>
          <a:ext cx="647700" cy="12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7246</xdr:rowOff>
    </xdr:from>
    <xdr:ext cx="762000" cy="259045"/>
    <xdr:sp textlink="">
      <xdr:nvSpPr>
        <xdr:cNvPr id="50" name="人口1人当たり決算額の推移平均値テキスト130"/>
        <xdr:cNvSpPr txBox="1"/>
      </xdr:nvSpPr>
      <xdr:spPr>
        <a:xfrm>
          <a:off x="5740400" y="314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textlink="">
      <xdr:nvSpPr>
        <xdr:cNvPr id="51" name="フローチャート: 判断 50"/>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34695</xdr:rowOff>
    </xdr:from>
    <xdr:to>
      <xdr:col>26</xdr:col>
      <xdr:colOff>50800</xdr:colOff>
      <xdr:row>18</xdr:row>
      <xdr:rowOff>45382</xdr:rowOff>
    </xdr:to>
    <xdr:cxnSp macro="">
      <xdr:nvCxnSpPr>
        <xdr:cNvPr id="52" name="直線コネクタ 51"/>
        <xdr:cNvCxnSpPr/>
      </xdr:nvCxnSpPr>
      <xdr:spPr bwMode="auto">
        <a:xfrm flipV="1">
          <a:off x="4305300" y="3168420"/>
          <a:ext cx="698500" cy="10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textlink="">
      <xdr:nvSpPr>
        <xdr:cNvPr id="53" name="フローチャート: 判断 52"/>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textlink="">
      <xdr:nvSpPr>
        <xdr:cNvPr id="54" name="テキスト ボックス 53"/>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43721</xdr:rowOff>
    </xdr:from>
    <xdr:to>
      <xdr:col>22</xdr:col>
      <xdr:colOff>114300</xdr:colOff>
      <xdr:row>18</xdr:row>
      <xdr:rowOff>45382</xdr:rowOff>
    </xdr:to>
    <xdr:cxnSp macro="">
      <xdr:nvCxnSpPr>
        <xdr:cNvPr id="55" name="直線コネクタ 54"/>
        <xdr:cNvCxnSpPr/>
      </xdr:nvCxnSpPr>
      <xdr:spPr bwMode="auto">
        <a:xfrm>
          <a:off x="3606800" y="3177446"/>
          <a:ext cx="698500" cy="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textlink="">
      <xdr:nvSpPr>
        <xdr:cNvPr id="56" name="フローチャート: 判断 55"/>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textlink="">
      <xdr:nvSpPr>
        <xdr:cNvPr id="57" name="テキスト ボックス 56"/>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42993</xdr:rowOff>
    </xdr:from>
    <xdr:to>
      <xdr:col>18</xdr:col>
      <xdr:colOff>177800</xdr:colOff>
      <xdr:row>18</xdr:row>
      <xdr:rowOff>43721</xdr:rowOff>
    </xdr:to>
    <xdr:cxnSp macro="">
      <xdr:nvCxnSpPr>
        <xdr:cNvPr id="58" name="直線コネクタ 57"/>
        <xdr:cNvCxnSpPr/>
      </xdr:nvCxnSpPr>
      <xdr:spPr bwMode="auto">
        <a:xfrm>
          <a:off x="2908300" y="3176718"/>
          <a:ext cx="698500" cy="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textlink="">
      <xdr:nvSpPr>
        <xdr:cNvPr id="59" name="フローチャート: 判断 58"/>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textlink="">
      <xdr:nvSpPr>
        <xdr:cNvPr id="60" name="テキスト ボックス 59"/>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textlink="">
      <xdr:nvSpPr>
        <xdr:cNvPr id="61" name="フローチャート: 判断 60"/>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textlink="">
      <xdr:nvSpPr>
        <xdr:cNvPr id="62" name="テキスト ボックス 61"/>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143119</xdr:rowOff>
    </xdr:from>
    <xdr:to>
      <xdr:col>29</xdr:col>
      <xdr:colOff>177800</xdr:colOff>
      <xdr:row>18</xdr:row>
      <xdr:rowOff>73269</xdr:rowOff>
    </xdr:to>
    <xdr:sp textlink="">
      <xdr:nvSpPr>
        <xdr:cNvPr id="68" name="楕円 67"/>
        <xdr:cNvSpPr/>
      </xdr:nvSpPr>
      <xdr:spPr bwMode="auto">
        <a:xfrm>
          <a:off x="5600700" y="310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159646</xdr:rowOff>
    </xdr:from>
    <xdr:ext cx="762000" cy="259045"/>
    <xdr:sp textlink="">
      <xdr:nvSpPr>
        <xdr:cNvPr id="69" name="人口1人当たり決算額の推移該当値テキスト130"/>
        <xdr:cNvSpPr txBox="1"/>
      </xdr:nvSpPr>
      <xdr:spPr>
        <a:xfrm>
          <a:off x="5740400" y="295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155345</xdr:rowOff>
    </xdr:from>
    <xdr:to>
      <xdr:col>26</xdr:col>
      <xdr:colOff>101600</xdr:colOff>
      <xdr:row>18</xdr:row>
      <xdr:rowOff>85495</xdr:rowOff>
    </xdr:to>
    <xdr:sp textlink="">
      <xdr:nvSpPr>
        <xdr:cNvPr id="70" name="楕円 69"/>
        <xdr:cNvSpPr/>
      </xdr:nvSpPr>
      <xdr:spPr bwMode="auto">
        <a:xfrm>
          <a:off x="4953000" y="3117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95672</xdr:rowOff>
    </xdr:from>
    <xdr:ext cx="736600" cy="259045"/>
    <xdr:sp textlink="">
      <xdr:nvSpPr>
        <xdr:cNvPr id="71" name="テキスト ボックス 70"/>
        <xdr:cNvSpPr txBox="1"/>
      </xdr:nvSpPr>
      <xdr:spPr>
        <a:xfrm>
          <a:off x="4622800" y="2886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166032</xdr:rowOff>
    </xdr:from>
    <xdr:to>
      <xdr:col>22</xdr:col>
      <xdr:colOff>165100</xdr:colOff>
      <xdr:row>18</xdr:row>
      <xdr:rowOff>96182</xdr:rowOff>
    </xdr:to>
    <xdr:sp textlink="">
      <xdr:nvSpPr>
        <xdr:cNvPr id="72" name="楕円 71"/>
        <xdr:cNvSpPr/>
      </xdr:nvSpPr>
      <xdr:spPr bwMode="auto">
        <a:xfrm>
          <a:off x="4254500" y="312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80959</xdr:rowOff>
    </xdr:from>
    <xdr:ext cx="762000" cy="259045"/>
    <xdr:sp textlink="">
      <xdr:nvSpPr>
        <xdr:cNvPr id="73" name="テキスト ボックス 72"/>
        <xdr:cNvSpPr txBox="1"/>
      </xdr:nvSpPr>
      <xdr:spPr>
        <a:xfrm>
          <a:off x="3924300" y="321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164371</xdr:rowOff>
    </xdr:from>
    <xdr:to>
      <xdr:col>19</xdr:col>
      <xdr:colOff>38100</xdr:colOff>
      <xdr:row>18</xdr:row>
      <xdr:rowOff>94521</xdr:rowOff>
    </xdr:to>
    <xdr:sp textlink="">
      <xdr:nvSpPr>
        <xdr:cNvPr id="74" name="楕円 73"/>
        <xdr:cNvSpPr/>
      </xdr:nvSpPr>
      <xdr:spPr bwMode="auto">
        <a:xfrm>
          <a:off x="3556000" y="3126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79298</xdr:rowOff>
    </xdr:from>
    <xdr:ext cx="762000" cy="259045"/>
    <xdr:sp textlink="">
      <xdr:nvSpPr>
        <xdr:cNvPr id="75" name="テキスト ボックス 74"/>
        <xdr:cNvSpPr txBox="1"/>
      </xdr:nvSpPr>
      <xdr:spPr>
        <a:xfrm>
          <a:off x="3225800" y="321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163643</xdr:rowOff>
    </xdr:from>
    <xdr:to>
      <xdr:col>15</xdr:col>
      <xdr:colOff>101600</xdr:colOff>
      <xdr:row>18</xdr:row>
      <xdr:rowOff>93793</xdr:rowOff>
    </xdr:to>
    <xdr:sp textlink="">
      <xdr:nvSpPr>
        <xdr:cNvPr id="76" name="楕円 75"/>
        <xdr:cNvSpPr/>
      </xdr:nvSpPr>
      <xdr:spPr bwMode="auto">
        <a:xfrm>
          <a:off x="2857500" y="3125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78570</xdr:rowOff>
    </xdr:from>
    <xdr:ext cx="762000" cy="259045"/>
    <xdr:sp textlink="">
      <xdr:nvSpPr>
        <xdr:cNvPr id="77" name="テキスト ボックス 76"/>
        <xdr:cNvSpPr txBox="1"/>
      </xdr:nvSpPr>
      <xdr:spPr>
        <a:xfrm>
          <a:off x="2527300" y="321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textlink="">
      <xdr:nvSpPr>
        <xdr:cNvPr id="107" name="人口1人当たり決算額の推移最小値テキスト445"/>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textlink="">
      <xdr:nvSpPr>
        <xdr:cNvPr id="109" name="人口1人当たり決算額の推移最大値テキスト445"/>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53886</xdr:rowOff>
    </xdr:from>
    <xdr:to>
      <xdr:col>29</xdr:col>
      <xdr:colOff>127000</xdr:colOff>
      <xdr:row>37</xdr:row>
      <xdr:rowOff>90005</xdr:rowOff>
    </xdr:to>
    <xdr:cxnSp macro="">
      <xdr:nvCxnSpPr>
        <xdr:cNvPr id="111" name="直線コネクタ 110"/>
        <xdr:cNvCxnSpPr/>
      </xdr:nvCxnSpPr>
      <xdr:spPr bwMode="auto">
        <a:xfrm flipV="1">
          <a:off x="5003800" y="7178586"/>
          <a:ext cx="6477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textlink="">
      <xdr:nvSpPr>
        <xdr:cNvPr id="112" name="人口1人当たり決算額の推移平均値テキスト445"/>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textlink="">
      <xdr:nvSpPr>
        <xdr:cNvPr id="113" name="フローチャート: 判断 112"/>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56629</xdr:rowOff>
    </xdr:from>
    <xdr:to>
      <xdr:col>26</xdr:col>
      <xdr:colOff>50800</xdr:colOff>
      <xdr:row>37</xdr:row>
      <xdr:rowOff>90005</xdr:rowOff>
    </xdr:to>
    <xdr:cxnSp macro="">
      <xdr:nvCxnSpPr>
        <xdr:cNvPr id="114" name="直線コネクタ 113"/>
        <xdr:cNvCxnSpPr/>
      </xdr:nvCxnSpPr>
      <xdr:spPr bwMode="auto">
        <a:xfrm>
          <a:off x="4305300" y="7181329"/>
          <a:ext cx="698500" cy="33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textlink="">
      <xdr:nvSpPr>
        <xdr:cNvPr id="115" name="フローチャート: 判断 114"/>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textlink="">
      <xdr:nvSpPr>
        <xdr:cNvPr id="116" name="テキスト ボックス 115"/>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159233</xdr:rowOff>
    </xdr:from>
    <xdr:to>
      <xdr:col>22</xdr:col>
      <xdr:colOff>114300</xdr:colOff>
      <xdr:row>37</xdr:row>
      <xdr:rowOff>56629</xdr:rowOff>
    </xdr:to>
    <xdr:cxnSp macro="">
      <xdr:nvCxnSpPr>
        <xdr:cNvPr id="117" name="直線コネクタ 116"/>
        <xdr:cNvCxnSpPr/>
      </xdr:nvCxnSpPr>
      <xdr:spPr bwMode="auto">
        <a:xfrm>
          <a:off x="3606800" y="7112483"/>
          <a:ext cx="698500" cy="6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textlink="">
      <xdr:nvSpPr>
        <xdr:cNvPr id="118" name="フローチャート: 判断 117"/>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textlink="">
      <xdr:nvSpPr>
        <xdr:cNvPr id="119" name="テキスト ボックス 118"/>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156546</xdr:rowOff>
    </xdr:from>
    <xdr:to>
      <xdr:col>18</xdr:col>
      <xdr:colOff>177800</xdr:colOff>
      <xdr:row>36</xdr:row>
      <xdr:rowOff>159233</xdr:rowOff>
    </xdr:to>
    <xdr:cxnSp macro="">
      <xdr:nvCxnSpPr>
        <xdr:cNvPr id="120" name="直線コネクタ 119"/>
        <xdr:cNvCxnSpPr/>
      </xdr:nvCxnSpPr>
      <xdr:spPr bwMode="auto">
        <a:xfrm>
          <a:off x="2908300" y="7109796"/>
          <a:ext cx="698500" cy="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textlink="">
      <xdr:nvSpPr>
        <xdr:cNvPr id="121" name="フローチャート: 判断 120"/>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textlink="">
      <xdr:nvSpPr>
        <xdr:cNvPr id="122" name="テキスト ボックス 121"/>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textlink="">
      <xdr:nvSpPr>
        <xdr:cNvPr id="123" name="フローチャート: 判断 122"/>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textlink="">
      <xdr:nvSpPr>
        <xdr:cNvPr id="124" name="テキスト ボックス 123"/>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3086</xdr:rowOff>
    </xdr:from>
    <xdr:to>
      <xdr:col>29</xdr:col>
      <xdr:colOff>177800</xdr:colOff>
      <xdr:row>37</xdr:row>
      <xdr:rowOff>104686</xdr:rowOff>
    </xdr:to>
    <xdr:sp textlink="">
      <xdr:nvSpPr>
        <xdr:cNvPr id="130" name="楕円 129"/>
        <xdr:cNvSpPr/>
      </xdr:nvSpPr>
      <xdr:spPr bwMode="auto">
        <a:xfrm>
          <a:off x="5600700" y="7127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146613</xdr:rowOff>
    </xdr:from>
    <xdr:ext cx="762000" cy="259045"/>
    <xdr:sp textlink="">
      <xdr:nvSpPr>
        <xdr:cNvPr id="131" name="人口1人当たり決算額の推移該当値テキスト445"/>
        <xdr:cNvSpPr txBox="1"/>
      </xdr:nvSpPr>
      <xdr:spPr>
        <a:xfrm>
          <a:off x="5740400" y="709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39205</xdr:rowOff>
    </xdr:from>
    <xdr:to>
      <xdr:col>26</xdr:col>
      <xdr:colOff>101600</xdr:colOff>
      <xdr:row>37</xdr:row>
      <xdr:rowOff>140805</xdr:rowOff>
    </xdr:to>
    <xdr:sp textlink="">
      <xdr:nvSpPr>
        <xdr:cNvPr id="132" name="楕円 131"/>
        <xdr:cNvSpPr/>
      </xdr:nvSpPr>
      <xdr:spPr bwMode="auto">
        <a:xfrm>
          <a:off x="4953000" y="716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125582</xdr:rowOff>
    </xdr:from>
    <xdr:ext cx="736600" cy="259045"/>
    <xdr:sp textlink="">
      <xdr:nvSpPr>
        <xdr:cNvPr id="133" name="テキスト ボックス 132"/>
        <xdr:cNvSpPr txBox="1"/>
      </xdr:nvSpPr>
      <xdr:spPr>
        <a:xfrm>
          <a:off x="4622800" y="7250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5829</xdr:rowOff>
    </xdr:from>
    <xdr:to>
      <xdr:col>22</xdr:col>
      <xdr:colOff>165100</xdr:colOff>
      <xdr:row>37</xdr:row>
      <xdr:rowOff>107429</xdr:rowOff>
    </xdr:to>
    <xdr:sp textlink="">
      <xdr:nvSpPr>
        <xdr:cNvPr id="134" name="楕円 133"/>
        <xdr:cNvSpPr/>
      </xdr:nvSpPr>
      <xdr:spPr bwMode="auto">
        <a:xfrm>
          <a:off x="4254500" y="7130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92206</xdr:rowOff>
    </xdr:from>
    <xdr:ext cx="762000" cy="259045"/>
    <xdr:sp textlink="">
      <xdr:nvSpPr>
        <xdr:cNvPr id="135" name="テキスト ボックス 134"/>
        <xdr:cNvSpPr txBox="1"/>
      </xdr:nvSpPr>
      <xdr:spPr>
        <a:xfrm>
          <a:off x="3924300" y="721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108433</xdr:rowOff>
    </xdr:from>
    <xdr:to>
      <xdr:col>19</xdr:col>
      <xdr:colOff>38100</xdr:colOff>
      <xdr:row>37</xdr:row>
      <xdr:rowOff>38583</xdr:rowOff>
    </xdr:to>
    <xdr:sp textlink="">
      <xdr:nvSpPr>
        <xdr:cNvPr id="136" name="楕円 135"/>
        <xdr:cNvSpPr/>
      </xdr:nvSpPr>
      <xdr:spPr bwMode="auto">
        <a:xfrm>
          <a:off x="3556000" y="7061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220210</xdr:rowOff>
    </xdr:from>
    <xdr:ext cx="762000" cy="259045"/>
    <xdr:sp textlink="">
      <xdr:nvSpPr>
        <xdr:cNvPr id="137" name="テキスト ボックス 136"/>
        <xdr:cNvSpPr txBox="1"/>
      </xdr:nvSpPr>
      <xdr:spPr>
        <a:xfrm>
          <a:off x="3225800" y="683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105746</xdr:rowOff>
    </xdr:from>
    <xdr:to>
      <xdr:col>15</xdr:col>
      <xdr:colOff>101600</xdr:colOff>
      <xdr:row>37</xdr:row>
      <xdr:rowOff>35896</xdr:rowOff>
    </xdr:to>
    <xdr:sp textlink="">
      <xdr:nvSpPr>
        <xdr:cNvPr id="138" name="楕円 137"/>
        <xdr:cNvSpPr/>
      </xdr:nvSpPr>
      <xdr:spPr bwMode="auto">
        <a:xfrm>
          <a:off x="2857500" y="7058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217523</xdr:rowOff>
    </xdr:from>
    <xdr:ext cx="762000" cy="259045"/>
    <xdr:sp textlink="">
      <xdr:nvSpPr>
        <xdr:cNvPr id="139" name="テキスト ボックス 138"/>
        <xdr:cNvSpPr txBox="1"/>
      </xdr:nvSpPr>
      <xdr:spPr>
        <a:xfrm>
          <a:off x="2527300" y="682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37,309
37,192
115.90
23,854,880
22,835,910
1,008,001
12,042,096
15,708,804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textlink="">
      <xdr:nvSpPr>
        <xdr:cNvPr id="56" name="人件費最小値テキスト"/>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textlink="">
      <xdr:nvSpPr>
        <xdr:cNvPr id="58" name="人件費最大値テキスト"/>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57968</xdr:rowOff>
    </xdr:from>
    <xdr:to>
      <xdr:col>24</xdr:col>
      <xdr:colOff>63500</xdr:colOff>
      <xdr:row>37</xdr:row>
      <xdr:rowOff>64391</xdr:rowOff>
    </xdr:to>
    <xdr:cxnSp macro="">
      <xdr:nvCxnSpPr>
        <xdr:cNvPr id="60" name="直線コネクタ 59"/>
        <xdr:cNvCxnSpPr/>
      </xdr:nvCxnSpPr>
      <xdr:spPr>
        <a:xfrm>
          <a:off x="3797300" y="6401618"/>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textlink="">
      <xdr:nvSpPr>
        <xdr:cNvPr id="61" name="人件費平均値テキスト"/>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textlink="">
      <xdr:nvSpPr>
        <xdr:cNvPr id="62" name="フローチャート: 判断 61"/>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57968</xdr:rowOff>
    </xdr:from>
    <xdr:to>
      <xdr:col>19</xdr:col>
      <xdr:colOff>177800</xdr:colOff>
      <xdr:row>37</xdr:row>
      <xdr:rowOff>69284</xdr:rowOff>
    </xdr:to>
    <xdr:cxnSp macro="">
      <xdr:nvCxnSpPr>
        <xdr:cNvPr id="63" name="直線コネクタ 62"/>
        <xdr:cNvCxnSpPr/>
      </xdr:nvCxnSpPr>
      <xdr:spPr>
        <a:xfrm flipV="1">
          <a:off x="2908300" y="6401618"/>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textlink="">
      <xdr:nvSpPr>
        <xdr:cNvPr id="64" name="フローチャート: 判断 63"/>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textlink="">
      <xdr:nvSpPr>
        <xdr:cNvPr id="65" name="テキスト ボックス 64"/>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66586</xdr:rowOff>
    </xdr:from>
    <xdr:to>
      <xdr:col>15</xdr:col>
      <xdr:colOff>50800</xdr:colOff>
      <xdr:row>37</xdr:row>
      <xdr:rowOff>69284</xdr:rowOff>
    </xdr:to>
    <xdr:cxnSp macro="">
      <xdr:nvCxnSpPr>
        <xdr:cNvPr id="66" name="直線コネクタ 65"/>
        <xdr:cNvCxnSpPr/>
      </xdr:nvCxnSpPr>
      <xdr:spPr>
        <a:xfrm>
          <a:off x="2019300" y="6410236"/>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textlink="">
      <xdr:nvSpPr>
        <xdr:cNvPr id="67" name="フローチャート: 判断 66"/>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textlink="">
      <xdr:nvSpPr>
        <xdr:cNvPr id="68" name="テキスト ボックス 67"/>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66586</xdr:rowOff>
    </xdr:from>
    <xdr:to>
      <xdr:col>10</xdr:col>
      <xdr:colOff>114300</xdr:colOff>
      <xdr:row>37</xdr:row>
      <xdr:rowOff>71947</xdr:rowOff>
    </xdr:to>
    <xdr:cxnSp macro="">
      <xdr:nvCxnSpPr>
        <xdr:cNvPr id="69" name="直線コネクタ 68"/>
        <xdr:cNvCxnSpPr/>
      </xdr:nvCxnSpPr>
      <xdr:spPr>
        <a:xfrm flipV="1">
          <a:off x="1130300" y="6410236"/>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textlink="">
      <xdr:nvSpPr>
        <xdr:cNvPr id="70" name="フローチャート: 判断 69"/>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textlink="">
      <xdr:nvSpPr>
        <xdr:cNvPr id="71" name="テキスト ボックス 70"/>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textlink="">
      <xdr:nvSpPr>
        <xdr:cNvPr id="72" name="フローチャート: 判断 71"/>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textlink="">
      <xdr:nvSpPr>
        <xdr:cNvPr id="73" name="テキスト ボックス 72"/>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13591</xdr:rowOff>
    </xdr:from>
    <xdr:to>
      <xdr:col>24</xdr:col>
      <xdr:colOff>114300</xdr:colOff>
      <xdr:row>37</xdr:row>
      <xdr:rowOff>115191</xdr:rowOff>
    </xdr:to>
    <xdr:sp textlink="">
      <xdr:nvSpPr>
        <xdr:cNvPr id="79" name="楕円 78"/>
        <xdr:cNvSpPr/>
      </xdr:nvSpPr>
      <xdr:spPr>
        <a:xfrm>
          <a:off x="4584700" y="635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163468</xdr:rowOff>
    </xdr:from>
    <xdr:ext cx="534377" cy="259045"/>
    <xdr:sp textlink="">
      <xdr:nvSpPr>
        <xdr:cNvPr id="80" name="人件費該当値テキスト"/>
        <xdr:cNvSpPr txBox="1"/>
      </xdr:nvSpPr>
      <xdr:spPr>
        <a:xfrm>
          <a:off x="4686300" y="633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7168</xdr:rowOff>
    </xdr:from>
    <xdr:to>
      <xdr:col>20</xdr:col>
      <xdr:colOff>38100</xdr:colOff>
      <xdr:row>37</xdr:row>
      <xdr:rowOff>108768</xdr:rowOff>
    </xdr:to>
    <xdr:sp textlink="">
      <xdr:nvSpPr>
        <xdr:cNvPr id="81" name="楕円 80"/>
        <xdr:cNvSpPr/>
      </xdr:nvSpPr>
      <xdr:spPr>
        <a:xfrm>
          <a:off x="3746500" y="63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99895</xdr:rowOff>
    </xdr:from>
    <xdr:ext cx="534377" cy="259045"/>
    <xdr:sp textlink="">
      <xdr:nvSpPr>
        <xdr:cNvPr id="82" name="テキスト ボックス 81"/>
        <xdr:cNvSpPr txBox="1"/>
      </xdr:nvSpPr>
      <xdr:spPr>
        <a:xfrm>
          <a:off x="3530111" y="644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18484</xdr:rowOff>
    </xdr:from>
    <xdr:to>
      <xdr:col>15</xdr:col>
      <xdr:colOff>101600</xdr:colOff>
      <xdr:row>37</xdr:row>
      <xdr:rowOff>120084</xdr:rowOff>
    </xdr:to>
    <xdr:sp textlink="">
      <xdr:nvSpPr>
        <xdr:cNvPr id="83" name="楕円 82"/>
        <xdr:cNvSpPr/>
      </xdr:nvSpPr>
      <xdr:spPr>
        <a:xfrm>
          <a:off x="2857500" y="63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111211</xdr:rowOff>
    </xdr:from>
    <xdr:ext cx="534377" cy="259045"/>
    <xdr:sp textlink="">
      <xdr:nvSpPr>
        <xdr:cNvPr id="84" name="テキスト ボックス 83"/>
        <xdr:cNvSpPr txBox="1"/>
      </xdr:nvSpPr>
      <xdr:spPr>
        <a:xfrm>
          <a:off x="2641111" y="64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15786</xdr:rowOff>
    </xdr:from>
    <xdr:to>
      <xdr:col>10</xdr:col>
      <xdr:colOff>165100</xdr:colOff>
      <xdr:row>37</xdr:row>
      <xdr:rowOff>117386</xdr:rowOff>
    </xdr:to>
    <xdr:sp textlink="">
      <xdr:nvSpPr>
        <xdr:cNvPr id="85" name="楕円 84"/>
        <xdr:cNvSpPr/>
      </xdr:nvSpPr>
      <xdr:spPr>
        <a:xfrm>
          <a:off x="1968500" y="63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108513</xdr:rowOff>
    </xdr:from>
    <xdr:ext cx="534377" cy="259045"/>
    <xdr:sp textlink="">
      <xdr:nvSpPr>
        <xdr:cNvPr id="86" name="テキスト ボックス 85"/>
        <xdr:cNvSpPr txBox="1"/>
      </xdr:nvSpPr>
      <xdr:spPr>
        <a:xfrm>
          <a:off x="1752111" y="64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21147</xdr:rowOff>
    </xdr:from>
    <xdr:to>
      <xdr:col>6</xdr:col>
      <xdr:colOff>38100</xdr:colOff>
      <xdr:row>37</xdr:row>
      <xdr:rowOff>122747</xdr:rowOff>
    </xdr:to>
    <xdr:sp textlink="">
      <xdr:nvSpPr>
        <xdr:cNvPr id="87" name="楕円 86"/>
        <xdr:cNvSpPr/>
      </xdr:nvSpPr>
      <xdr:spPr>
        <a:xfrm>
          <a:off x="1079500" y="636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113874</xdr:rowOff>
    </xdr:from>
    <xdr:ext cx="534377" cy="259045"/>
    <xdr:sp textlink="">
      <xdr:nvSpPr>
        <xdr:cNvPr id="88" name="テキスト ボックス 87"/>
        <xdr:cNvSpPr txBox="1"/>
      </xdr:nvSpPr>
      <xdr:spPr>
        <a:xfrm>
          <a:off x="863111" y="645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textlink="">
      <xdr:nvSpPr>
        <xdr:cNvPr id="111" name="物件費最小値テキスト"/>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textlink="">
      <xdr:nvSpPr>
        <xdr:cNvPr id="113" name="物件費最大値テキスト"/>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161092</xdr:rowOff>
    </xdr:from>
    <xdr:to>
      <xdr:col>24</xdr:col>
      <xdr:colOff>63500</xdr:colOff>
      <xdr:row>57</xdr:row>
      <xdr:rowOff>22040</xdr:rowOff>
    </xdr:to>
    <xdr:cxnSp macro="">
      <xdr:nvCxnSpPr>
        <xdr:cNvPr id="115" name="直線コネクタ 114"/>
        <xdr:cNvCxnSpPr/>
      </xdr:nvCxnSpPr>
      <xdr:spPr>
        <a:xfrm>
          <a:off x="3797300" y="9762292"/>
          <a:ext cx="838200" cy="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textlink="">
      <xdr:nvSpPr>
        <xdr:cNvPr id="116" name="物件費平均値テキスト"/>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textlink="">
      <xdr:nvSpPr>
        <xdr:cNvPr id="117" name="フローチャート: 判断 116"/>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161092</xdr:rowOff>
    </xdr:from>
    <xdr:to>
      <xdr:col>19</xdr:col>
      <xdr:colOff>177800</xdr:colOff>
      <xdr:row>57</xdr:row>
      <xdr:rowOff>18862</xdr:rowOff>
    </xdr:to>
    <xdr:cxnSp macro="">
      <xdr:nvCxnSpPr>
        <xdr:cNvPr id="118" name="直線コネクタ 117"/>
        <xdr:cNvCxnSpPr/>
      </xdr:nvCxnSpPr>
      <xdr:spPr>
        <a:xfrm flipV="1">
          <a:off x="2908300" y="9762292"/>
          <a:ext cx="889000" cy="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textlink="">
      <xdr:nvSpPr>
        <xdr:cNvPr id="119" name="フローチャート: 判断 118"/>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textlink="">
      <xdr:nvSpPr>
        <xdr:cNvPr id="120" name="テキスト ボックス 119"/>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18862</xdr:rowOff>
    </xdr:from>
    <xdr:to>
      <xdr:col>15</xdr:col>
      <xdr:colOff>50800</xdr:colOff>
      <xdr:row>57</xdr:row>
      <xdr:rowOff>43889</xdr:rowOff>
    </xdr:to>
    <xdr:cxnSp macro="">
      <xdr:nvCxnSpPr>
        <xdr:cNvPr id="121" name="直線コネクタ 120"/>
        <xdr:cNvCxnSpPr/>
      </xdr:nvCxnSpPr>
      <xdr:spPr>
        <a:xfrm flipV="1">
          <a:off x="2019300" y="9791512"/>
          <a:ext cx="889000" cy="2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textlink="">
      <xdr:nvSpPr>
        <xdr:cNvPr id="122" name="フローチャート: 判断 121"/>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textlink="">
      <xdr:nvSpPr>
        <xdr:cNvPr id="123" name="テキスト ボックス 122"/>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43889</xdr:rowOff>
    </xdr:from>
    <xdr:to>
      <xdr:col>10</xdr:col>
      <xdr:colOff>114300</xdr:colOff>
      <xdr:row>57</xdr:row>
      <xdr:rowOff>83227</xdr:rowOff>
    </xdr:to>
    <xdr:cxnSp macro="">
      <xdr:nvCxnSpPr>
        <xdr:cNvPr id="124" name="直線コネクタ 123"/>
        <xdr:cNvCxnSpPr/>
      </xdr:nvCxnSpPr>
      <xdr:spPr>
        <a:xfrm flipV="1">
          <a:off x="1130300" y="9816539"/>
          <a:ext cx="889000" cy="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textlink="">
      <xdr:nvSpPr>
        <xdr:cNvPr id="125" name="フローチャート: 判断 124"/>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textlink="">
      <xdr:nvSpPr>
        <xdr:cNvPr id="126" name="テキスト ボックス 125"/>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textlink="">
      <xdr:nvSpPr>
        <xdr:cNvPr id="127" name="フローチャート: 判断 126"/>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textlink="">
      <xdr:nvSpPr>
        <xdr:cNvPr id="128" name="テキスト ボックス 127"/>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142690</xdr:rowOff>
    </xdr:from>
    <xdr:to>
      <xdr:col>24</xdr:col>
      <xdr:colOff>114300</xdr:colOff>
      <xdr:row>57</xdr:row>
      <xdr:rowOff>72840</xdr:rowOff>
    </xdr:to>
    <xdr:sp textlink="">
      <xdr:nvSpPr>
        <xdr:cNvPr id="134" name="楕円 133"/>
        <xdr:cNvSpPr/>
      </xdr:nvSpPr>
      <xdr:spPr>
        <a:xfrm>
          <a:off x="4584700" y="97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57617</xdr:rowOff>
    </xdr:from>
    <xdr:ext cx="534377" cy="259045"/>
    <xdr:sp textlink="">
      <xdr:nvSpPr>
        <xdr:cNvPr id="135" name="物件費該当値テキスト"/>
        <xdr:cNvSpPr txBox="1"/>
      </xdr:nvSpPr>
      <xdr:spPr>
        <a:xfrm>
          <a:off x="4686300" y="965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110292</xdr:rowOff>
    </xdr:from>
    <xdr:to>
      <xdr:col>20</xdr:col>
      <xdr:colOff>38100</xdr:colOff>
      <xdr:row>57</xdr:row>
      <xdr:rowOff>40442</xdr:rowOff>
    </xdr:to>
    <xdr:sp textlink="">
      <xdr:nvSpPr>
        <xdr:cNvPr id="136" name="楕円 135"/>
        <xdr:cNvSpPr/>
      </xdr:nvSpPr>
      <xdr:spPr>
        <a:xfrm>
          <a:off x="3746500" y="97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31569</xdr:rowOff>
    </xdr:from>
    <xdr:ext cx="534377" cy="259045"/>
    <xdr:sp textlink="">
      <xdr:nvSpPr>
        <xdr:cNvPr id="137" name="テキスト ボックス 136"/>
        <xdr:cNvSpPr txBox="1"/>
      </xdr:nvSpPr>
      <xdr:spPr>
        <a:xfrm>
          <a:off x="3530111" y="980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139512</xdr:rowOff>
    </xdr:from>
    <xdr:to>
      <xdr:col>15</xdr:col>
      <xdr:colOff>101600</xdr:colOff>
      <xdr:row>57</xdr:row>
      <xdr:rowOff>69662</xdr:rowOff>
    </xdr:to>
    <xdr:sp textlink="">
      <xdr:nvSpPr>
        <xdr:cNvPr id="138" name="楕円 137"/>
        <xdr:cNvSpPr/>
      </xdr:nvSpPr>
      <xdr:spPr>
        <a:xfrm>
          <a:off x="2857500" y="974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60789</xdr:rowOff>
    </xdr:from>
    <xdr:ext cx="534377" cy="259045"/>
    <xdr:sp textlink="">
      <xdr:nvSpPr>
        <xdr:cNvPr id="139" name="テキスト ボックス 138"/>
        <xdr:cNvSpPr txBox="1"/>
      </xdr:nvSpPr>
      <xdr:spPr>
        <a:xfrm>
          <a:off x="2641111" y="983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164539</xdr:rowOff>
    </xdr:from>
    <xdr:to>
      <xdr:col>10</xdr:col>
      <xdr:colOff>165100</xdr:colOff>
      <xdr:row>57</xdr:row>
      <xdr:rowOff>94689</xdr:rowOff>
    </xdr:to>
    <xdr:sp textlink="">
      <xdr:nvSpPr>
        <xdr:cNvPr id="140" name="楕円 139"/>
        <xdr:cNvSpPr/>
      </xdr:nvSpPr>
      <xdr:spPr>
        <a:xfrm>
          <a:off x="1968500" y="97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85816</xdr:rowOff>
    </xdr:from>
    <xdr:ext cx="534377" cy="259045"/>
    <xdr:sp textlink="">
      <xdr:nvSpPr>
        <xdr:cNvPr id="141" name="テキスト ボックス 140"/>
        <xdr:cNvSpPr txBox="1"/>
      </xdr:nvSpPr>
      <xdr:spPr>
        <a:xfrm>
          <a:off x="1752111" y="985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32427</xdr:rowOff>
    </xdr:from>
    <xdr:to>
      <xdr:col>6</xdr:col>
      <xdr:colOff>38100</xdr:colOff>
      <xdr:row>57</xdr:row>
      <xdr:rowOff>134027</xdr:rowOff>
    </xdr:to>
    <xdr:sp textlink="">
      <xdr:nvSpPr>
        <xdr:cNvPr id="142" name="楕円 141"/>
        <xdr:cNvSpPr/>
      </xdr:nvSpPr>
      <xdr:spPr>
        <a:xfrm>
          <a:off x="1079500" y="98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125154</xdr:rowOff>
    </xdr:from>
    <xdr:ext cx="534377" cy="259045"/>
    <xdr:sp textlink="">
      <xdr:nvSpPr>
        <xdr:cNvPr id="143" name="テキスト ボックス 142"/>
        <xdr:cNvSpPr txBox="1"/>
      </xdr:nvSpPr>
      <xdr:spPr>
        <a:xfrm>
          <a:off x="863111" y="989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textlink="">
      <xdr:nvSpPr>
        <xdr:cNvPr id="166" name="維持補修費最小値テキスト"/>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textlink="">
      <xdr:nvSpPr>
        <xdr:cNvPr id="168" name="維持補修費最大値テキスト"/>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124978</xdr:rowOff>
    </xdr:from>
    <xdr:to>
      <xdr:col>24</xdr:col>
      <xdr:colOff>63500</xdr:colOff>
      <xdr:row>75</xdr:row>
      <xdr:rowOff>135242</xdr:rowOff>
    </xdr:to>
    <xdr:cxnSp macro="">
      <xdr:nvCxnSpPr>
        <xdr:cNvPr id="170" name="直線コネクタ 169"/>
        <xdr:cNvCxnSpPr/>
      </xdr:nvCxnSpPr>
      <xdr:spPr>
        <a:xfrm flipV="1">
          <a:off x="3797300" y="12983728"/>
          <a:ext cx="8382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textlink="">
      <xdr:nvSpPr>
        <xdr:cNvPr id="171" name="維持補修費平均値テキスト"/>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textlink="">
      <xdr:nvSpPr>
        <xdr:cNvPr id="172" name="フローチャート: 判断 171"/>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135242</xdr:rowOff>
    </xdr:from>
    <xdr:to>
      <xdr:col>19</xdr:col>
      <xdr:colOff>177800</xdr:colOff>
      <xdr:row>76</xdr:row>
      <xdr:rowOff>5786</xdr:rowOff>
    </xdr:to>
    <xdr:cxnSp macro="">
      <xdr:nvCxnSpPr>
        <xdr:cNvPr id="173" name="直線コネクタ 172"/>
        <xdr:cNvCxnSpPr/>
      </xdr:nvCxnSpPr>
      <xdr:spPr>
        <a:xfrm flipV="1">
          <a:off x="2908300" y="12993992"/>
          <a:ext cx="889000" cy="4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textlink="">
      <xdr:nvSpPr>
        <xdr:cNvPr id="174" name="フローチャート: 判断 173"/>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textlink="">
      <xdr:nvSpPr>
        <xdr:cNvPr id="175" name="テキスト ボックス 174"/>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5786</xdr:rowOff>
    </xdr:from>
    <xdr:to>
      <xdr:col>15</xdr:col>
      <xdr:colOff>50800</xdr:colOff>
      <xdr:row>76</xdr:row>
      <xdr:rowOff>35847</xdr:rowOff>
    </xdr:to>
    <xdr:cxnSp macro="">
      <xdr:nvCxnSpPr>
        <xdr:cNvPr id="176" name="直線コネクタ 175"/>
        <xdr:cNvCxnSpPr/>
      </xdr:nvCxnSpPr>
      <xdr:spPr>
        <a:xfrm flipV="1">
          <a:off x="2019300" y="13035986"/>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textlink="">
      <xdr:nvSpPr>
        <xdr:cNvPr id="177" name="フローチャート: 判断 176"/>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textlink="">
      <xdr:nvSpPr>
        <xdr:cNvPr id="178" name="テキスト ボックス 177"/>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35847</xdr:rowOff>
    </xdr:from>
    <xdr:to>
      <xdr:col>10</xdr:col>
      <xdr:colOff>114300</xdr:colOff>
      <xdr:row>76</xdr:row>
      <xdr:rowOff>110142</xdr:rowOff>
    </xdr:to>
    <xdr:cxnSp macro="">
      <xdr:nvCxnSpPr>
        <xdr:cNvPr id="179" name="直線コネクタ 178"/>
        <xdr:cNvCxnSpPr/>
      </xdr:nvCxnSpPr>
      <xdr:spPr>
        <a:xfrm flipV="1">
          <a:off x="1130300" y="13066047"/>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textlink="">
      <xdr:nvSpPr>
        <xdr:cNvPr id="180" name="フローチャート: 判断 179"/>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167888</xdr:rowOff>
    </xdr:from>
    <xdr:ext cx="469744" cy="259045"/>
    <xdr:sp textlink="">
      <xdr:nvSpPr>
        <xdr:cNvPr id="181" name="テキスト ボックス 180"/>
        <xdr:cNvSpPr txBox="1"/>
      </xdr:nvSpPr>
      <xdr:spPr>
        <a:xfrm>
          <a:off x="1784428" y="1336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textlink="">
      <xdr:nvSpPr>
        <xdr:cNvPr id="182" name="フローチャート: 判断 181"/>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textlink="">
      <xdr:nvSpPr>
        <xdr:cNvPr id="183" name="テキスト ボックス 182"/>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74178</xdr:rowOff>
    </xdr:from>
    <xdr:to>
      <xdr:col>24</xdr:col>
      <xdr:colOff>114300</xdr:colOff>
      <xdr:row>76</xdr:row>
      <xdr:rowOff>4328</xdr:rowOff>
    </xdr:to>
    <xdr:sp textlink="">
      <xdr:nvSpPr>
        <xdr:cNvPr id="189" name="楕円 188"/>
        <xdr:cNvSpPr/>
      </xdr:nvSpPr>
      <xdr:spPr>
        <a:xfrm>
          <a:off x="4584700" y="1293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97055</xdr:rowOff>
    </xdr:from>
    <xdr:ext cx="534377" cy="259045"/>
    <xdr:sp textlink="">
      <xdr:nvSpPr>
        <xdr:cNvPr id="190" name="維持補修費該当値テキスト"/>
        <xdr:cNvSpPr txBox="1"/>
      </xdr:nvSpPr>
      <xdr:spPr>
        <a:xfrm>
          <a:off x="4686300" y="1278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84442</xdr:rowOff>
    </xdr:from>
    <xdr:to>
      <xdr:col>20</xdr:col>
      <xdr:colOff>38100</xdr:colOff>
      <xdr:row>76</xdr:row>
      <xdr:rowOff>14591</xdr:rowOff>
    </xdr:to>
    <xdr:sp textlink="">
      <xdr:nvSpPr>
        <xdr:cNvPr id="191" name="楕円 190"/>
        <xdr:cNvSpPr/>
      </xdr:nvSpPr>
      <xdr:spPr>
        <a:xfrm>
          <a:off x="3746500" y="129431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31119</xdr:rowOff>
    </xdr:from>
    <xdr:ext cx="534377" cy="259045"/>
    <xdr:sp textlink="">
      <xdr:nvSpPr>
        <xdr:cNvPr id="192" name="テキスト ボックス 191"/>
        <xdr:cNvSpPr txBox="1"/>
      </xdr:nvSpPr>
      <xdr:spPr>
        <a:xfrm>
          <a:off x="3530111" y="127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126436</xdr:rowOff>
    </xdr:from>
    <xdr:to>
      <xdr:col>15</xdr:col>
      <xdr:colOff>101600</xdr:colOff>
      <xdr:row>76</xdr:row>
      <xdr:rowOff>56586</xdr:rowOff>
    </xdr:to>
    <xdr:sp textlink="">
      <xdr:nvSpPr>
        <xdr:cNvPr id="193" name="楕円 192"/>
        <xdr:cNvSpPr/>
      </xdr:nvSpPr>
      <xdr:spPr>
        <a:xfrm>
          <a:off x="2857500" y="1298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73113</xdr:rowOff>
    </xdr:from>
    <xdr:ext cx="534377" cy="259045"/>
    <xdr:sp textlink="">
      <xdr:nvSpPr>
        <xdr:cNvPr id="194" name="テキスト ボックス 193"/>
        <xdr:cNvSpPr txBox="1"/>
      </xdr:nvSpPr>
      <xdr:spPr>
        <a:xfrm>
          <a:off x="2641111" y="127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156497</xdr:rowOff>
    </xdr:from>
    <xdr:to>
      <xdr:col>10</xdr:col>
      <xdr:colOff>165100</xdr:colOff>
      <xdr:row>76</xdr:row>
      <xdr:rowOff>86647</xdr:rowOff>
    </xdr:to>
    <xdr:sp textlink="">
      <xdr:nvSpPr>
        <xdr:cNvPr id="195" name="楕円 194"/>
        <xdr:cNvSpPr/>
      </xdr:nvSpPr>
      <xdr:spPr>
        <a:xfrm>
          <a:off x="1968500" y="1301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103174</xdr:rowOff>
    </xdr:from>
    <xdr:ext cx="534377" cy="259045"/>
    <xdr:sp textlink="">
      <xdr:nvSpPr>
        <xdr:cNvPr id="196" name="テキスト ボックス 195"/>
        <xdr:cNvSpPr txBox="1"/>
      </xdr:nvSpPr>
      <xdr:spPr>
        <a:xfrm>
          <a:off x="1752111" y="1279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59342</xdr:rowOff>
    </xdr:from>
    <xdr:to>
      <xdr:col>6</xdr:col>
      <xdr:colOff>38100</xdr:colOff>
      <xdr:row>76</xdr:row>
      <xdr:rowOff>160942</xdr:rowOff>
    </xdr:to>
    <xdr:sp textlink="">
      <xdr:nvSpPr>
        <xdr:cNvPr id="197" name="楕円 196"/>
        <xdr:cNvSpPr/>
      </xdr:nvSpPr>
      <xdr:spPr>
        <a:xfrm>
          <a:off x="1079500" y="1308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6019</xdr:rowOff>
    </xdr:from>
    <xdr:ext cx="534377" cy="259045"/>
    <xdr:sp textlink="">
      <xdr:nvSpPr>
        <xdr:cNvPr id="198" name="テキスト ボックス 197"/>
        <xdr:cNvSpPr txBox="1"/>
      </xdr:nvSpPr>
      <xdr:spPr>
        <a:xfrm>
          <a:off x="863111" y="1286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textlink="">
      <xdr:nvSpPr>
        <xdr:cNvPr id="226" name="扶助費最小値テキスト"/>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textlink="">
      <xdr:nvSpPr>
        <xdr:cNvPr id="228" name="扶助費最大値テキスト"/>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90911</xdr:rowOff>
    </xdr:from>
    <xdr:to>
      <xdr:col>24</xdr:col>
      <xdr:colOff>63500</xdr:colOff>
      <xdr:row>96</xdr:row>
      <xdr:rowOff>167563</xdr:rowOff>
    </xdr:to>
    <xdr:cxnSp macro="">
      <xdr:nvCxnSpPr>
        <xdr:cNvPr id="230" name="直線コネクタ 229"/>
        <xdr:cNvCxnSpPr/>
      </xdr:nvCxnSpPr>
      <xdr:spPr>
        <a:xfrm flipV="1">
          <a:off x="3797300" y="16550111"/>
          <a:ext cx="838200" cy="7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textlink="">
      <xdr:nvSpPr>
        <xdr:cNvPr id="231" name="扶助費平均値テキスト"/>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textlink="">
      <xdr:nvSpPr>
        <xdr:cNvPr id="232" name="フローチャート: 判断 231"/>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75954</xdr:rowOff>
    </xdr:from>
    <xdr:to>
      <xdr:col>19</xdr:col>
      <xdr:colOff>177800</xdr:colOff>
      <xdr:row>96</xdr:row>
      <xdr:rowOff>167563</xdr:rowOff>
    </xdr:to>
    <xdr:cxnSp macro="">
      <xdr:nvCxnSpPr>
        <xdr:cNvPr id="233" name="直線コネクタ 232"/>
        <xdr:cNvCxnSpPr/>
      </xdr:nvCxnSpPr>
      <xdr:spPr>
        <a:xfrm>
          <a:off x="2908300" y="16535154"/>
          <a:ext cx="889000" cy="9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textlink="">
      <xdr:nvSpPr>
        <xdr:cNvPr id="234" name="フローチャート: 判断 233"/>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textlink="">
      <xdr:nvSpPr>
        <xdr:cNvPr id="235" name="テキスト ボックス 234"/>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75954</xdr:rowOff>
    </xdr:from>
    <xdr:to>
      <xdr:col>15</xdr:col>
      <xdr:colOff>50800</xdr:colOff>
      <xdr:row>97</xdr:row>
      <xdr:rowOff>92602</xdr:rowOff>
    </xdr:to>
    <xdr:cxnSp macro="">
      <xdr:nvCxnSpPr>
        <xdr:cNvPr id="236" name="直線コネクタ 235"/>
        <xdr:cNvCxnSpPr/>
      </xdr:nvCxnSpPr>
      <xdr:spPr>
        <a:xfrm flipV="1">
          <a:off x="2019300" y="16535154"/>
          <a:ext cx="889000" cy="18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textlink="">
      <xdr:nvSpPr>
        <xdr:cNvPr id="237" name="フローチャート: 判断 236"/>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textlink="">
      <xdr:nvSpPr>
        <xdr:cNvPr id="238" name="テキスト ボックス 237"/>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92602</xdr:rowOff>
    </xdr:from>
    <xdr:to>
      <xdr:col>10</xdr:col>
      <xdr:colOff>114300</xdr:colOff>
      <xdr:row>97</xdr:row>
      <xdr:rowOff>111046</xdr:rowOff>
    </xdr:to>
    <xdr:cxnSp macro="">
      <xdr:nvCxnSpPr>
        <xdr:cNvPr id="239" name="直線コネクタ 238"/>
        <xdr:cNvCxnSpPr/>
      </xdr:nvCxnSpPr>
      <xdr:spPr>
        <a:xfrm flipV="1">
          <a:off x="1130300" y="16723252"/>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textlink="">
      <xdr:nvSpPr>
        <xdr:cNvPr id="240" name="フローチャート: 判断 239"/>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textlink="">
      <xdr:nvSpPr>
        <xdr:cNvPr id="241" name="テキスト ボックス 240"/>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textlink="">
      <xdr:nvSpPr>
        <xdr:cNvPr id="242" name="フローチャート: 判断 241"/>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textlink="">
      <xdr:nvSpPr>
        <xdr:cNvPr id="243" name="テキスト ボックス 242"/>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40111</xdr:rowOff>
    </xdr:from>
    <xdr:to>
      <xdr:col>24</xdr:col>
      <xdr:colOff>114300</xdr:colOff>
      <xdr:row>96</xdr:row>
      <xdr:rowOff>141711</xdr:rowOff>
    </xdr:to>
    <xdr:sp textlink="">
      <xdr:nvSpPr>
        <xdr:cNvPr id="249" name="楕円 248"/>
        <xdr:cNvSpPr/>
      </xdr:nvSpPr>
      <xdr:spPr>
        <a:xfrm>
          <a:off x="4584700" y="164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18538</xdr:rowOff>
    </xdr:from>
    <xdr:ext cx="599010" cy="259045"/>
    <xdr:sp textlink="">
      <xdr:nvSpPr>
        <xdr:cNvPr id="250" name="扶助費該当値テキスト"/>
        <xdr:cNvSpPr txBox="1"/>
      </xdr:nvSpPr>
      <xdr:spPr>
        <a:xfrm>
          <a:off x="4686300" y="1647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116763</xdr:rowOff>
    </xdr:from>
    <xdr:to>
      <xdr:col>20</xdr:col>
      <xdr:colOff>38100</xdr:colOff>
      <xdr:row>97</xdr:row>
      <xdr:rowOff>46913</xdr:rowOff>
    </xdr:to>
    <xdr:sp textlink="">
      <xdr:nvSpPr>
        <xdr:cNvPr id="251" name="楕円 250"/>
        <xdr:cNvSpPr/>
      </xdr:nvSpPr>
      <xdr:spPr>
        <a:xfrm>
          <a:off x="3746500" y="165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38040</xdr:rowOff>
    </xdr:from>
    <xdr:ext cx="599010" cy="259045"/>
    <xdr:sp textlink="">
      <xdr:nvSpPr>
        <xdr:cNvPr id="252" name="テキスト ボックス 251"/>
        <xdr:cNvSpPr txBox="1"/>
      </xdr:nvSpPr>
      <xdr:spPr>
        <a:xfrm>
          <a:off x="3497795" y="1666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25154</xdr:rowOff>
    </xdr:from>
    <xdr:to>
      <xdr:col>15</xdr:col>
      <xdr:colOff>101600</xdr:colOff>
      <xdr:row>96</xdr:row>
      <xdr:rowOff>126754</xdr:rowOff>
    </xdr:to>
    <xdr:sp textlink="">
      <xdr:nvSpPr>
        <xdr:cNvPr id="253" name="楕円 252"/>
        <xdr:cNvSpPr/>
      </xdr:nvSpPr>
      <xdr:spPr>
        <a:xfrm>
          <a:off x="2857500" y="164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117881</xdr:rowOff>
    </xdr:from>
    <xdr:ext cx="599010" cy="259045"/>
    <xdr:sp textlink="">
      <xdr:nvSpPr>
        <xdr:cNvPr id="254" name="テキスト ボックス 253"/>
        <xdr:cNvSpPr txBox="1"/>
      </xdr:nvSpPr>
      <xdr:spPr>
        <a:xfrm>
          <a:off x="2608795" y="1657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41802</xdr:rowOff>
    </xdr:from>
    <xdr:to>
      <xdr:col>10</xdr:col>
      <xdr:colOff>165100</xdr:colOff>
      <xdr:row>97</xdr:row>
      <xdr:rowOff>143402</xdr:rowOff>
    </xdr:to>
    <xdr:sp textlink="">
      <xdr:nvSpPr>
        <xdr:cNvPr id="255" name="楕円 254"/>
        <xdr:cNvSpPr/>
      </xdr:nvSpPr>
      <xdr:spPr>
        <a:xfrm>
          <a:off x="1968500" y="166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134529</xdr:rowOff>
    </xdr:from>
    <xdr:ext cx="599010" cy="259045"/>
    <xdr:sp textlink="">
      <xdr:nvSpPr>
        <xdr:cNvPr id="256" name="テキスト ボックス 255"/>
        <xdr:cNvSpPr txBox="1"/>
      </xdr:nvSpPr>
      <xdr:spPr>
        <a:xfrm>
          <a:off x="1719795" y="1676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60246</xdr:rowOff>
    </xdr:from>
    <xdr:to>
      <xdr:col>6</xdr:col>
      <xdr:colOff>38100</xdr:colOff>
      <xdr:row>97</xdr:row>
      <xdr:rowOff>161846</xdr:rowOff>
    </xdr:to>
    <xdr:sp textlink="">
      <xdr:nvSpPr>
        <xdr:cNvPr id="257" name="楕円 256"/>
        <xdr:cNvSpPr/>
      </xdr:nvSpPr>
      <xdr:spPr>
        <a:xfrm>
          <a:off x="1079500" y="1669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152973</xdr:rowOff>
    </xdr:from>
    <xdr:ext cx="599010" cy="259045"/>
    <xdr:sp textlink="">
      <xdr:nvSpPr>
        <xdr:cNvPr id="258" name="テキスト ボックス 257"/>
        <xdr:cNvSpPr txBox="1"/>
      </xdr:nvSpPr>
      <xdr:spPr>
        <a:xfrm>
          <a:off x="830795" y="1678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textlink="">
      <xdr:nvSpPr>
        <xdr:cNvPr id="283" name="補助費等最小値テキスト"/>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textlink="">
      <xdr:nvSpPr>
        <xdr:cNvPr id="285" name="補助費等最大値テキスト"/>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66392</xdr:rowOff>
    </xdr:from>
    <xdr:to>
      <xdr:col>55</xdr:col>
      <xdr:colOff>0</xdr:colOff>
      <xdr:row>36</xdr:row>
      <xdr:rowOff>76530</xdr:rowOff>
    </xdr:to>
    <xdr:cxnSp macro="">
      <xdr:nvCxnSpPr>
        <xdr:cNvPr id="287" name="直線コネクタ 286"/>
        <xdr:cNvCxnSpPr/>
      </xdr:nvCxnSpPr>
      <xdr:spPr>
        <a:xfrm>
          <a:off x="9639300" y="6238592"/>
          <a:ext cx="838200" cy="1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textlink="">
      <xdr:nvSpPr>
        <xdr:cNvPr id="288" name="補助費等平均値テキスト"/>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textlink="">
      <xdr:nvSpPr>
        <xdr:cNvPr id="289" name="フローチャート: 判断 288"/>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66392</xdr:rowOff>
    </xdr:from>
    <xdr:to>
      <xdr:col>50</xdr:col>
      <xdr:colOff>114300</xdr:colOff>
      <xdr:row>36</xdr:row>
      <xdr:rowOff>106850</xdr:rowOff>
    </xdr:to>
    <xdr:cxnSp macro="">
      <xdr:nvCxnSpPr>
        <xdr:cNvPr id="290" name="直線コネクタ 289"/>
        <xdr:cNvCxnSpPr/>
      </xdr:nvCxnSpPr>
      <xdr:spPr>
        <a:xfrm flipV="1">
          <a:off x="8750300" y="6238592"/>
          <a:ext cx="8890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textlink="">
      <xdr:nvSpPr>
        <xdr:cNvPr id="291" name="フローチャート: 判断 290"/>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textlink="">
      <xdr:nvSpPr>
        <xdr:cNvPr id="292" name="テキスト ボックス 291"/>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171414</xdr:rowOff>
    </xdr:from>
    <xdr:to>
      <xdr:col>45</xdr:col>
      <xdr:colOff>177800</xdr:colOff>
      <xdr:row>36</xdr:row>
      <xdr:rowOff>106850</xdr:rowOff>
    </xdr:to>
    <xdr:cxnSp macro="">
      <xdr:nvCxnSpPr>
        <xdr:cNvPr id="293" name="直線コネクタ 292"/>
        <xdr:cNvCxnSpPr/>
      </xdr:nvCxnSpPr>
      <xdr:spPr>
        <a:xfrm>
          <a:off x="7861300" y="5829264"/>
          <a:ext cx="889000" cy="44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textlink="">
      <xdr:nvSpPr>
        <xdr:cNvPr id="294" name="フローチャート: 判断 293"/>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textlink="">
      <xdr:nvSpPr>
        <xdr:cNvPr id="295" name="テキスト ボックス 294"/>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171414</xdr:rowOff>
    </xdr:from>
    <xdr:to>
      <xdr:col>41</xdr:col>
      <xdr:colOff>50800</xdr:colOff>
      <xdr:row>36</xdr:row>
      <xdr:rowOff>164179</xdr:rowOff>
    </xdr:to>
    <xdr:cxnSp macro="">
      <xdr:nvCxnSpPr>
        <xdr:cNvPr id="296" name="直線コネクタ 295"/>
        <xdr:cNvCxnSpPr/>
      </xdr:nvCxnSpPr>
      <xdr:spPr>
        <a:xfrm flipV="1">
          <a:off x="6972300" y="5829264"/>
          <a:ext cx="889000" cy="50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textlink="">
      <xdr:nvSpPr>
        <xdr:cNvPr id="297" name="フローチャート: 判断 296"/>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textlink="">
      <xdr:nvSpPr>
        <xdr:cNvPr id="298" name="テキスト ボックス 297"/>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textlink="">
      <xdr:nvSpPr>
        <xdr:cNvPr id="299" name="フローチャート: 判断 298"/>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textlink="">
      <xdr:nvSpPr>
        <xdr:cNvPr id="300" name="テキスト ボックス 299"/>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25730</xdr:rowOff>
    </xdr:from>
    <xdr:to>
      <xdr:col>55</xdr:col>
      <xdr:colOff>50800</xdr:colOff>
      <xdr:row>36</xdr:row>
      <xdr:rowOff>127330</xdr:rowOff>
    </xdr:to>
    <xdr:sp textlink="">
      <xdr:nvSpPr>
        <xdr:cNvPr id="306" name="楕円 305"/>
        <xdr:cNvSpPr/>
      </xdr:nvSpPr>
      <xdr:spPr>
        <a:xfrm>
          <a:off x="10426700" y="61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48607</xdr:rowOff>
    </xdr:from>
    <xdr:ext cx="599010" cy="259045"/>
    <xdr:sp textlink="">
      <xdr:nvSpPr>
        <xdr:cNvPr id="307" name="補助費等該当値テキスト"/>
        <xdr:cNvSpPr txBox="1"/>
      </xdr:nvSpPr>
      <xdr:spPr>
        <a:xfrm>
          <a:off x="10528300" y="604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15592</xdr:rowOff>
    </xdr:from>
    <xdr:to>
      <xdr:col>50</xdr:col>
      <xdr:colOff>165100</xdr:colOff>
      <xdr:row>36</xdr:row>
      <xdr:rowOff>117192</xdr:rowOff>
    </xdr:to>
    <xdr:sp textlink="">
      <xdr:nvSpPr>
        <xdr:cNvPr id="308" name="楕円 307"/>
        <xdr:cNvSpPr/>
      </xdr:nvSpPr>
      <xdr:spPr>
        <a:xfrm>
          <a:off x="9588500" y="618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133719</xdr:rowOff>
    </xdr:from>
    <xdr:ext cx="599010" cy="259045"/>
    <xdr:sp textlink="">
      <xdr:nvSpPr>
        <xdr:cNvPr id="309" name="テキスト ボックス 308"/>
        <xdr:cNvSpPr txBox="1"/>
      </xdr:nvSpPr>
      <xdr:spPr>
        <a:xfrm>
          <a:off x="9339795" y="596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56050</xdr:rowOff>
    </xdr:from>
    <xdr:to>
      <xdr:col>46</xdr:col>
      <xdr:colOff>38100</xdr:colOff>
      <xdr:row>36</xdr:row>
      <xdr:rowOff>157650</xdr:rowOff>
    </xdr:to>
    <xdr:sp textlink="">
      <xdr:nvSpPr>
        <xdr:cNvPr id="310" name="楕円 309"/>
        <xdr:cNvSpPr/>
      </xdr:nvSpPr>
      <xdr:spPr>
        <a:xfrm>
          <a:off x="8699500" y="62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2727</xdr:rowOff>
    </xdr:from>
    <xdr:ext cx="599010" cy="259045"/>
    <xdr:sp textlink="">
      <xdr:nvSpPr>
        <xdr:cNvPr id="311" name="テキスト ボックス 310"/>
        <xdr:cNvSpPr txBox="1"/>
      </xdr:nvSpPr>
      <xdr:spPr>
        <a:xfrm>
          <a:off x="8450795" y="600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120614</xdr:rowOff>
    </xdr:from>
    <xdr:to>
      <xdr:col>41</xdr:col>
      <xdr:colOff>101600</xdr:colOff>
      <xdr:row>34</xdr:row>
      <xdr:rowOff>50764</xdr:rowOff>
    </xdr:to>
    <xdr:sp textlink="">
      <xdr:nvSpPr>
        <xdr:cNvPr id="312" name="楕円 311"/>
        <xdr:cNvSpPr/>
      </xdr:nvSpPr>
      <xdr:spPr>
        <a:xfrm>
          <a:off x="7810500" y="57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67291</xdr:rowOff>
    </xdr:from>
    <xdr:ext cx="599010" cy="259045"/>
    <xdr:sp textlink="">
      <xdr:nvSpPr>
        <xdr:cNvPr id="313" name="テキスト ボックス 312"/>
        <xdr:cNvSpPr txBox="1"/>
      </xdr:nvSpPr>
      <xdr:spPr>
        <a:xfrm>
          <a:off x="7561795" y="555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113379</xdr:rowOff>
    </xdr:from>
    <xdr:to>
      <xdr:col>36</xdr:col>
      <xdr:colOff>165100</xdr:colOff>
      <xdr:row>37</xdr:row>
      <xdr:rowOff>43529</xdr:rowOff>
    </xdr:to>
    <xdr:sp textlink="">
      <xdr:nvSpPr>
        <xdr:cNvPr id="314" name="楕円 313"/>
        <xdr:cNvSpPr/>
      </xdr:nvSpPr>
      <xdr:spPr>
        <a:xfrm>
          <a:off x="6921500" y="62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60056</xdr:rowOff>
    </xdr:from>
    <xdr:ext cx="599010" cy="259045"/>
    <xdr:sp textlink="">
      <xdr:nvSpPr>
        <xdr:cNvPr id="315" name="テキスト ボックス 314"/>
        <xdr:cNvSpPr txBox="1"/>
      </xdr:nvSpPr>
      <xdr:spPr>
        <a:xfrm>
          <a:off x="6672795" y="606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textlink="">
      <xdr:nvSpPr>
        <xdr:cNvPr id="331" name="テキスト ボックス 33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textlink="">
      <xdr:nvSpPr>
        <xdr:cNvPr id="336" name="普通建設事業費最小値テキスト"/>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textlink="">
      <xdr:nvSpPr>
        <xdr:cNvPr id="338" name="普通建設事業費最大値テキスト"/>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6260</xdr:rowOff>
    </xdr:from>
    <xdr:to>
      <xdr:col>55</xdr:col>
      <xdr:colOff>0</xdr:colOff>
      <xdr:row>57</xdr:row>
      <xdr:rowOff>52558</xdr:rowOff>
    </xdr:to>
    <xdr:cxnSp macro="">
      <xdr:nvCxnSpPr>
        <xdr:cNvPr id="340" name="直線コネクタ 339"/>
        <xdr:cNvCxnSpPr/>
      </xdr:nvCxnSpPr>
      <xdr:spPr>
        <a:xfrm flipV="1">
          <a:off x="9639300" y="9778910"/>
          <a:ext cx="8382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textlink="">
      <xdr:nvSpPr>
        <xdr:cNvPr id="341" name="普通建設事業費平均値テキスト"/>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textlink="">
      <xdr:nvSpPr>
        <xdr:cNvPr id="342" name="フローチャート: 判断 341"/>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100495</xdr:rowOff>
    </xdr:from>
    <xdr:to>
      <xdr:col>50</xdr:col>
      <xdr:colOff>114300</xdr:colOff>
      <xdr:row>57</xdr:row>
      <xdr:rowOff>52558</xdr:rowOff>
    </xdr:to>
    <xdr:cxnSp macro="">
      <xdr:nvCxnSpPr>
        <xdr:cNvPr id="343" name="直線コネクタ 342"/>
        <xdr:cNvCxnSpPr/>
      </xdr:nvCxnSpPr>
      <xdr:spPr>
        <a:xfrm>
          <a:off x="8750300" y="9701695"/>
          <a:ext cx="889000" cy="1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textlink="">
      <xdr:nvSpPr>
        <xdr:cNvPr id="344" name="フローチャート: 判断 343"/>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textlink="">
      <xdr:nvSpPr>
        <xdr:cNvPr id="345" name="テキスト ボックス 344"/>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100495</xdr:rowOff>
    </xdr:from>
    <xdr:to>
      <xdr:col>45</xdr:col>
      <xdr:colOff>177800</xdr:colOff>
      <xdr:row>57</xdr:row>
      <xdr:rowOff>24263</xdr:rowOff>
    </xdr:to>
    <xdr:cxnSp macro="">
      <xdr:nvCxnSpPr>
        <xdr:cNvPr id="346" name="直線コネクタ 345"/>
        <xdr:cNvCxnSpPr/>
      </xdr:nvCxnSpPr>
      <xdr:spPr>
        <a:xfrm flipV="1">
          <a:off x="7861300" y="9701695"/>
          <a:ext cx="889000" cy="9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textlink="">
      <xdr:nvSpPr>
        <xdr:cNvPr id="347" name="フローチャート: 判断 346"/>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textlink="">
      <xdr:nvSpPr>
        <xdr:cNvPr id="348" name="テキスト ボックス 347"/>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14210</xdr:rowOff>
    </xdr:from>
    <xdr:to>
      <xdr:col>41</xdr:col>
      <xdr:colOff>50800</xdr:colOff>
      <xdr:row>57</xdr:row>
      <xdr:rowOff>24263</xdr:rowOff>
    </xdr:to>
    <xdr:cxnSp macro="">
      <xdr:nvCxnSpPr>
        <xdr:cNvPr id="349" name="直線コネクタ 348"/>
        <xdr:cNvCxnSpPr/>
      </xdr:nvCxnSpPr>
      <xdr:spPr>
        <a:xfrm>
          <a:off x="6972300" y="9786860"/>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textlink="">
      <xdr:nvSpPr>
        <xdr:cNvPr id="350" name="フローチャート: 判断 349"/>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textlink="">
      <xdr:nvSpPr>
        <xdr:cNvPr id="351" name="テキスト ボックス 350"/>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textlink="">
      <xdr:nvSpPr>
        <xdr:cNvPr id="352" name="フローチャート: 判断 351"/>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textlink="">
      <xdr:nvSpPr>
        <xdr:cNvPr id="353" name="テキスト ボックス 352"/>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126910</xdr:rowOff>
    </xdr:from>
    <xdr:to>
      <xdr:col>55</xdr:col>
      <xdr:colOff>50800</xdr:colOff>
      <xdr:row>57</xdr:row>
      <xdr:rowOff>57060</xdr:rowOff>
    </xdr:to>
    <xdr:sp textlink="">
      <xdr:nvSpPr>
        <xdr:cNvPr id="359" name="楕円 358"/>
        <xdr:cNvSpPr/>
      </xdr:nvSpPr>
      <xdr:spPr>
        <a:xfrm>
          <a:off x="10426700" y="97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105337</xdr:rowOff>
    </xdr:from>
    <xdr:ext cx="534377" cy="259045"/>
    <xdr:sp textlink="">
      <xdr:nvSpPr>
        <xdr:cNvPr id="360" name="普通建設事業費該当値テキスト"/>
        <xdr:cNvSpPr txBox="1"/>
      </xdr:nvSpPr>
      <xdr:spPr>
        <a:xfrm>
          <a:off x="10528300" y="97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1758</xdr:rowOff>
    </xdr:from>
    <xdr:to>
      <xdr:col>50</xdr:col>
      <xdr:colOff>165100</xdr:colOff>
      <xdr:row>57</xdr:row>
      <xdr:rowOff>103358</xdr:rowOff>
    </xdr:to>
    <xdr:sp textlink="">
      <xdr:nvSpPr>
        <xdr:cNvPr id="361" name="楕円 360"/>
        <xdr:cNvSpPr/>
      </xdr:nvSpPr>
      <xdr:spPr>
        <a:xfrm>
          <a:off x="9588500" y="97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94485</xdr:rowOff>
    </xdr:from>
    <xdr:ext cx="534377" cy="259045"/>
    <xdr:sp textlink="">
      <xdr:nvSpPr>
        <xdr:cNvPr id="362" name="テキスト ボックス 361"/>
        <xdr:cNvSpPr txBox="1"/>
      </xdr:nvSpPr>
      <xdr:spPr>
        <a:xfrm>
          <a:off x="9372111" y="98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49695</xdr:rowOff>
    </xdr:from>
    <xdr:to>
      <xdr:col>46</xdr:col>
      <xdr:colOff>38100</xdr:colOff>
      <xdr:row>56</xdr:row>
      <xdr:rowOff>151295</xdr:rowOff>
    </xdr:to>
    <xdr:sp textlink="">
      <xdr:nvSpPr>
        <xdr:cNvPr id="363" name="楕円 362"/>
        <xdr:cNvSpPr/>
      </xdr:nvSpPr>
      <xdr:spPr>
        <a:xfrm>
          <a:off x="8699500" y="96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142422</xdr:rowOff>
    </xdr:from>
    <xdr:ext cx="534377" cy="259045"/>
    <xdr:sp textlink="">
      <xdr:nvSpPr>
        <xdr:cNvPr id="364" name="テキスト ボックス 363"/>
        <xdr:cNvSpPr txBox="1"/>
      </xdr:nvSpPr>
      <xdr:spPr>
        <a:xfrm>
          <a:off x="8483111" y="97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144913</xdr:rowOff>
    </xdr:from>
    <xdr:to>
      <xdr:col>41</xdr:col>
      <xdr:colOff>101600</xdr:colOff>
      <xdr:row>57</xdr:row>
      <xdr:rowOff>75063</xdr:rowOff>
    </xdr:to>
    <xdr:sp textlink="">
      <xdr:nvSpPr>
        <xdr:cNvPr id="365" name="楕円 364"/>
        <xdr:cNvSpPr/>
      </xdr:nvSpPr>
      <xdr:spPr>
        <a:xfrm>
          <a:off x="7810500" y="97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66190</xdr:rowOff>
    </xdr:from>
    <xdr:ext cx="534377" cy="259045"/>
    <xdr:sp textlink="">
      <xdr:nvSpPr>
        <xdr:cNvPr id="366" name="テキスト ボックス 365"/>
        <xdr:cNvSpPr txBox="1"/>
      </xdr:nvSpPr>
      <xdr:spPr>
        <a:xfrm>
          <a:off x="7594111" y="983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134860</xdr:rowOff>
    </xdr:from>
    <xdr:to>
      <xdr:col>36</xdr:col>
      <xdr:colOff>165100</xdr:colOff>
      <xdr:row>57</xdr:row>
      <xdr:rowOff>65010</xdr:rowOff>
    </xdr:to>
    <xdr:sp textlink="">
      <xdr:nvSpPr>
        <xdr:cNvPr id="367" name="楕円 366"/>
        <xdr:cNvSpPr/>
      </xdr:nvSpPr>
      <xdr:spPr>
        <a:xfrm>
          <a:off x="6921500" y="9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56137</xdr:rowOff>
    </xdr:from>
    <xdr:ext cx="534377" cy="259045"/>
    <xdr:sp textlink="">
      <xdr:nvSpPr>
        <xdr:cNvPr id="368" name="テキスト ボックス 367"/>
        <xdr:cNvSpPr txBox="1"/>
      </xdr:nvSpPr>
      <xdr:spPr>
        <a:xfrm>
          <a:off x="6705111" y="98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textlink="">
      <xdr:nvSpPr>
        <xdr:cNvPr id="393" name="普通建設事業費 （ うち新規整備　）最小値テキスト"/>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textlink="">
      <xdr:nvSpPr>
        <xdr:cNvPr id="395" name="普通建設事業費 （ うち新規整備　）最大値テキスト"/>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164655</xdr:rowOff>
    </xdr:from>
    <xdr:to>
      <xdr:col>55</xdr:col>
      <xdr:colOff>0</xdr:colOff>
      <xdr:row>79</xdr:row>
      <xdr:rowOff>44450</xdr:rowOff>
    </xdr:to>
    <xdr:cxnSp macro="">
      <xdr:nvCxnSpPr>
        <xdr:cNvPr id="397" name="直線コネクタ 396"/>
        <xdr:cNvCxnSpPr/>
      </xdr:nvCxnSpPr>
      <xdr:spPr>
        <a:xfrm flipV="1">
          <a:off x="9639300" y="13537755"/>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textlink="">
      <xdr:nvSpPr>
        <xdr:cNvPr id="398" name="普通建設事業費 （ うち新規整備　）平均値テキスト"/>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textlink="">
      <xdr:nvSpPr>
        <xdr:cNvPr id="399" name="フローチャート: 判断 398"/>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35116</xdr:rowOff>
    </xdr:from>
    <xdr:to>
      <xdr:col>50</xdr:col>
      <xdr:colOff>114300</xdr:colOff>
      <xdr:row>79</xdr:row>
      <xdr:rowOff>44450</xdr:rowOff>
    </xdr:to>
    <xdr:cxnSp macro="">
      <xdr:nvCxnSpPr>
        <xdr:cNvPr id="400" name="直線コネクタ 399"/>
        <xdr:cNvCxnSpPr/>
      </xdr:nvCxnSpPr>
      <xdr:spPr>
        <a:xfrm>
          <a:off x="8750300" y="13579666"/>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textlink="">
      <xdr:nvSpPr>
        <xdr:cNvPr id="401" name="フローチャート: 判断 400"/>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textlink="">
      <xdr:nvSpPr>
        <xdr:cNvPr id="402" name="テキスト ボックス 401"/>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35116</xdr:rowOff>
    </xdr:from>
    <xdr:to>
      <xdr:col>45</xdr:col>
      <xdr:colOff>177800</xdr:colOff>
      <xdr:row>79</xdr:row>
      <xdr:rowOff>41135</xdr:rowOff>
    </xdr:to>
    <xdr:cxnSp macro="">
      <xdr:nvCxnSpPr>
        <xdr:cNvPr id="403" name="直線コネクタ 402"/>
        <xdr:cNvCxnSpPr/>
      </xdr:nvCxnSpPr>
      <xdr:spPr>
        <a:xfrm flipV="1">
          <a:off x="7861300" y="13579666"/>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textlink="">
      <xdr:nvSpPr>
        <xdr:cNvPr id="404" name="フローチャート: 判断 403"/>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textlink="">
      <xdr:nvSpPr>
        <xdr:cNvPr id="405" name="テキスト ボックス 404"/>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15990</xdr:rowOff>
    </xdr:from>
    <xdr:to>
      <xdr:col>41</xdr:col>
      <xdr:colOff>50800</xdr:colOff>
      <xdr:row>79</xdr:row>
      <xdr:rowOff>41135</xdr:rowOff>
    </xdr:to>
    <xdr:cxnSp macro="">
      <xdr:nvCxnSpPr>
        <xdr:cNvPr id="406" name="直線コネクタ 405"/>
        <xdr:cNvCxnSpPr/>
      </xdr:nvCxnSpPr>
      <xdr:spPr>
        <a:xfrm>
          <a:off x="6972300" y="13560540"/>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textlink="">
      <xdr:nvSpPr>
        <xdr:cNvPr id="407" name="フローチャート: 判断 406"/>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textlink="">
      <xdr:nvSpPr>
        <xdr:cNvPr id="408" name="テキスト ボックス 407"/>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textlink="">
      <xdr:nvSpPr>
        <xdr:cNvPr id="409" name="フローチャート: 判断 408"/>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textlink="">
      <xdr:nvSpPr>
        <xdr:cNvPr id="410" name="テキスト ボックス 409"/>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113855</xdr:rowOff>
    </xdr:from>
    <xdr:to>
      <xdr:col>55</xdr:col>
      <xdr:colOff>50800</xdr:colOff>
      <xdr:row>79</xdr:row>
      <xdr:rowOff>44005</xdr:rowOff>
    </xdr:to>
    <xdr:sp textlink="">
      <xdr:nvSpPr>
        <xdr:cNvPr id="416" name="楕円 415"/>
        <xdr:cNvSpPr/>
      </xdr:nvSpPr>
      <xdr:spPr>
        <a:xfrm>
          <a:off x="10426700" y="134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28782</xdr:rowOff>
    </xdr:from>
    <xdr:ext cx="469744" cy="259045"/>
    <xdr:sp textlink="">
      <xdr:nvSpPr>
        <xdr:cNvPr id="417" name="普通建設事業費 （ うち新規整備　）該当値テキスト"/>
        <xdr:cNvSpPr txBox="1"/>
      </xdr:nvSpPr>
      <xdr:spPr>
        <a:xfrm>
          <a:off x="10528300" y="1340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textlink="">
      <xdr:nvSpPr>
        <xdr:cNvPr id="418" name="楕円 417"/>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textlink="">
      <xdr:nvSpPr>
        <xdr:cNvPr id="419" name="テキスト ボックス 418"/>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155766</xdr:rowOff>
    </xdr:from>
    <xdr:to>
      <xdr:col>46</xdr:col>
      <xdr:colOff>38100</xdr:colOff>
      <xdr:row>79</xdr:row>
      <xdr:rowOff>85916</xdr:rowOff>
    </xdr:to>
    <xdr:sp textlink="">
      <xdr:nvSpPr>
        <xdr:cNvPr id="420" name="楕円 419"/>
        <xdr:cNvSpPr/>
      </xdr:nvSpPr>
      <xdr:spPr>
        <a:xfrm>
          <a:off x="8699500" y="135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77043</xdr:rowOff>
    </xdr:from>
    <xdr:ext cx="378565" cy="259045"/>
    <xdr:sp textlink="">
      <xdr:nvSpPr>
        <xdr:cNvPr id="421" name="テキスト ボックス 420"/>
        <xdr:cNvSpPr txBox="1"/>
      </xdr:nvSpPr>
      <xdr:spPr>
        <a:xfrm>
          <a:off x="8561017" y="1362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161785</xdr:rowOff>
    </xdr:from>
    <xdr:to>
      <xdr:col>41</xdr:col>
      <xdr:colOff>101600</xdr:colOff>
      <xdr:row>79</xdr:row>
      <xdr:rowOff>91935</xdr:rowOff>
    </xdr:to>
    <xdr:sp textlink="">
      <xdr:nvSpPr>
        <xdr:cNvPr id="422" name="楕円 421"/>
        <xdr:cNvSpPr/>
      </xdr:nvSpPr>
      <xdr:spPr>
        <a:xfrm>
          <a:off x="7810500" y="13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83062</xdr:rowOff>
    </xdr:from>
    <xdr:ext cx="378565" cy="259045"/>
    <xdr:sp textlink="">
      <xdr:nvSpPr>
        <xdr:cNvPr id="423" name="テキスト ボックス 422"/>
        <xdr:cNvSpPr txBox="1"/>
      </xdr:nvSpPr>
      <xdr:spPr>
        <a:xfrm>
          <a:off x="7672017" y="13627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136640</xdr:rowOff>
    </xdr:from>
    <xdr:to>
      <xdr:col>36</xdr:col>
      <xdr:colOff>165100</xdr:colOff>
      <xdr:row>79</xdr:row>
      <xdr:rowOff>66790</xdr:rowOff>
    </xdr:to>
    <xdr:sp textlink="">
      <xdr:nvSpPr>
        <xdr:cNvPr id="424" name="楕円 423"/>
        <xdr:cNvSpPr/>
      </xdr:nvSpPr>
      <xdr:spPr>
        <a:xfrm>
          <a:off x="69215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57917</xdr:rowOff>
    </xdr:from>
    <xdr:ext cx="469744" cy="259045"/>
    <xdr:sp textlink="">
      <xdr:nvSpPr>
        <xdr:cNvPr id="425" name="テキスト ボックス 424"/>
        <xdr:cNvSpPr txBox="1"/>
      </xdr:nvSpPr>
      <xdr:spPr>
        <a:xfrm>
          <a:off x="6737428" y="136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39" name="テキスト ボックス 43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textlink="">
      <xdr:nvSpPr>
        <xdr:cNvPr id="448" name="普通建設事業費 （ うち更新整備　）最小値テキスト"/>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textlink="">
      <xdr:nvSpPr>
        <xdr:cNvPr id="450" name="普通建設事業費 （ うち更新整備　）最大値テキスト"/>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53088</xdr:rowOff>
    </xdr:from>
    <xdr:to>
      <xdr:col>55</xdr:col>
      <xdr:colOff>0</xdr:colOff>
      <xdr:row>97</xdr:row>
      <xdr:rowOff>90816</xdr:rowOff>
    </xdr:to>
    <xdr:cxnSp macro="">
      <xdr:nvCxnSpPr>
        <xdr:cNvPr id="452" name="直線コネクタ 451"/>
        <xdr:cNvCxnSpPr/>
      </xdr:nvCxnSpPr>
      <xdr:spPr>
        <a:xfrm flipV="1">
          <a:off x="9639300" y="16683738"/>
          <a:ext cx="838200" cy="3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textlink="">
      <xdr:nvSpPr>
        <xdr:cNvPr id="453" name="普通建設事業費 （ うち更新整備　）平均値テキスト"/>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textlink="">
      <xdr:nvSpPr>
        <xdr:cNvPr id="454" name="フローチャート: 判断 453"/>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73223</xdr:rowOff>
    </xdr:from>
    <xdr:to>
      <xdr:col>50</xdr:col>
      <xdr:colOff>114300</xdr:colOff>
      <xdr:row>97</xdr:row>
      <xdr:rowOff>90816</xdr:rowOff>
    </xdr:to>
    <xdr:cxnSp macro="">
      <xdr:nvCxnSpPr>
        <xdr:cNvPr id="455" name="直線コネクタ 454"/>
        <xdr:cNvCxnSpPr/>
      </xdr:nvCxnSpPr>
      <xdr:spPr>
        <a:xfrm>
          <a:off x="8750300" y="16532423"/>
          <a:ext cx="889000" cy="18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textlink="">
      <xdr:nvSpPr>
        <xdr:cNvPr id="456" name="フローチャート: 判断 455"/>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textlink="">
      <xdr:nvSpPr>
        <xdr:cNvPr id="457" name="テキスト ボックス 456"/>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73223</xdr:rowOff>
    </xdr:from>
    <xdr:to>
      <xdr:col>45</xdr:col>
      <xdr:colOff>177800</xdr:colOff>
      <xdr:row>97</xdr:row>
      <xdr:rowOff>53518</xdr:rowOff>
    </xdr:to>
    <xdr:cxnSp macro="">
      <xdr:nvCxnSpPr>
        <xdr:cNvPr id="458" name="直線コネクタ 457"/>
        <xdr:cNvCxnSpPr/>
      </xdr:nvCxnSpPr>
      <xdr:spPr>
        <a:xfrm flipV="1">
          <a:off x="7861300" y="16532423"/>
          <a:ext cx="889000" cy="15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textlink="">
      <xdr:nvSpPr>
        <xdr:cNvPr id="459" name="フローチャート: 判断 458"/>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textlink="">
      <xdr:nvSpPr>
        <xdr:cNvPr id="460" name="テキスト ボックス 459"/>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53518</xdr:rowOff>
    </xdr:from>
    <xdr:to>
      <xdr:col>41</xdr:col>
      <xdr:colOff>50800</xdr:colOff>
      <xdr:row>97</xdr:row>
      <xdr:rowOff>93103</xdr:rowOff>
    </xdr:to>
    <xdr:cxnSp macro="">
      <xdr:nvCxnSpPr>
        <xdr:cNvPr id="461" name="直線コネクタ 460"/>
        <xdr:cNvCxnSpPr/>
      </xdr:nvCxnSpPr>
      <xdr:spPr>
        <a:xfrm flipV="1">
          <a:off x="6972300" y="16684168"/>
          <a:ext cx="8890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textlink="">
      <xdr:nvSpPr>
        <xdr:cNvPr id="462" name="フローチャート: 判断 461"/>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textlink="">
      <xdr:nvSpPr>
        <xdr:cNvPr id="463" name="テキスト ボックス 462"/>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textlink="">
      <xdr:nvSpPr>
        <xdr:cNvPr id="464" name="フローチャート: 判断 463"/>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textlink="">
      <xdr:nvSpPr>
        <xdr:cNvPr id="465" name="テキスト ボックス 464"/>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2288</xdr:rowOff>
    </xdr:from>
    <xdr:to>
      <xdr:col>55</xdr:col>
      <xdr:colOff>50800</xdr:colOff>
      <xdr:row>97</xdr:row>
      <xdr:rowOff>103888</xdr:rowOff>
    </xdr:to>
    <xdr:sp textlink="">
      <xdr:nvSpPr>
        <xdr:cNvPr id="471" name="楕円 470"/>
        <xdr:cNvSpPr/>
      </xdr:nvSpPr>
      <xdr:spPr>
        <a:xfrm>
          <a:off x="10426700" y="166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152165</xdr:rowOff>
    </xdr:from>
    <xdr:ext cx="534377" cy="259045"/>
    <xdr:sp textlink="">
      <xdr:nvSpPr>
        <xdr:cNvPr id="472" name="普通建設事業費 （ うち更新整備　）該当値テキスト"/>
        <xdr:cNvSpPr txBox="1"/>
      </xdr:nvSpPr>
      <xdr:spPr>
        <a:xfrm>
          <a:off x="10528300" y="166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40016</xdr:rowOff>
    </xdr:from>
    <xdr:to>
      <xdr:col>50</xdr:col>
      <xdr:colOff>165100</xdr:colOff>
      <xdr:row>97</xdr:row>
      <xdr:rowOff>141616</xdr:rowOff>
    </xdr:to>
    <xdr:sp textlink="">
      <xdr:nvSpPr>
        <xdr:cNvPr id="473" name="楕円 472"/>
        <xdr:cNvSpPr/>
      </xdr:nvSpPr>
      <xdr:spPr>
        <a:xfrm>
          <a:off x="9588500" y="166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132743</xdr:rowOff>
    </xdr:from>
    <xdr:ext cx="534377" cy="259045"/>
    <xdr:sp textlink="">
      <xdr:nvSpPr>
        <xdr:cNvPr id="474" name="テキスト ボックス 473"/>
        <xdr:cNvSpPr txBox="1"/>
      </xdr:nvSpPr>
      <xdr:spPr>
        <a:xfrm>
          <a:off x="9372111" y="167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22423</xdr:rowOff>
    </xdr:from>
    <xdr:to>
      <xdr:col>46</xdr:col>
      <xdr:colOff>38100</xdr:colOff>
      <xdr:row>96</xdr:row>
      <xdr:rowOff>124023</xdr:rowOff>
    </xdr:to>
    <xdr:sp textlink="">
      <xdr:nvSpPr>
        <xdr:cNvPr id="475" name="楕円 474"/>
        <xdr:cNvSpPr/>
      </xdr:nvSpPr>
      <xdr:spPr>
        <a:xfrm>
          <a:off x="8699500" y="164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140550</xdr:rowOff>
    </xdr:from>
    <xdr:ext cx="534377" cy="259045"/>
    <xdr:sp textlink="">
      <xdr:nvSpPr>
        <xdr:cNvPr id="476" name="テキスト ボックス 475"/>
        <xdr:cNvSpPr txBox="1"/>
      </xdr:nvSpPr>
      <xdr:spPr>
        <a:xfrm>
          <a:off x="8483111" y="162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2718</xdr:rowOff>
    </xdr:from>
    <xdr:to>
      <xdr:col>41</xdr:col>
      <xdr:colOff>101600</xdr:colOff>
      <xdr:row>97</xdr:row>
      <xdr:rowOff>104318</xdr:rowOff>
    </xdr:to>
    <xdr:sp textlink="">
      <xdr:nvSpPr>
        <xdr:cNvPr id="477" name="楕円 476"/>
        <xdr:cNvSpPr/>
      </xdr:nvSpPr>
      <xdr:spPr>
        <a:xfrm>
          <a:off x="78105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95445</xdr:rowOff>
    </xdr:from>
    <xdr:ext cx="534377" cy="259045"/>
    <xdr:sp textlink="">
      <xdr:nvSpPr>
        <xdr:cNvPr id="478" name="テキスト ボックス 477"/>
        <xdr:cNvSpPr txBox="1"/>
      </xdr:nvSpPr>
      <xdr:spPr>
        <a:xfrm>
          <a:off x="7594111" y="1672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42303</xdr:rowOff>
    </xdr:from>
    <xdr:to>
      <xdr:col>36</xdr:col>
      <xdr:colOff>165100</xdr:colOff>
      <xdr:row>97</xdr:row>
      <xdr:rowOff>143903</xdr:rowOff>
    </xdr:to>
    <xdr:sp textlink="">
      <xdr:nvSpPr>
        <xdr:cNvPr id="479" name="楕円 478"/>
        <xdr:cNvSpPr/>
      </xdr:nvSpPr>
      <xdr:spPr>
        <a:xfrm>
          <a:off x="6921500" y="166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135030</xdr:rowOff>
    </xdr:from>
    <xdr:ext cx="534377" cy="259045"/>
    <xdr:sp textlink="">
      <xdr:nvSpPr>
        <xdr:cNvPr id="480" name="テキスト ボックス 479"/>
        <xdr:cNvSpPr txBox="1"/>
      </xdr:nvSpPr>
      <xdr:spPr>
        <a:xfrm>
          <a:off x="6705111" y="167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textlink="">
      <xdr:nvSpPr>
        <xdr:cNvPr id="507" name="災害復旧事業費最大値テキスト"/>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textlink="">
      <xdr:nvSpPr>
        <xdr:cNvPr id="510" name="災害復旧事業費平均値テキスト"/>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textlink="">
      <xdr:nvSpPr>
        <xdr:cNvPr id="511" name="フローチャート: 判断 510"/>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textlink="">
      <xdr:nvSpPr>
        <xdr:cNvPr id="513" name="フローチャート: 判断 512"/>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textlink="">
      <xdr:nvSpPr>
        <xdr:cNvPr id="514" name="テキスト ボックス 513"/>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textlink="">
      <xdr:nvSpPr>
        <xdr:cNvPr id="516" name="フローチャート: 判断 515"/>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textlink="">
      <xdr:nvSpPr>
        <xdr:cNvPr id="517" name="テキスト ボックス 516"/>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textlink="">
      <xdr:nvSpPr>
        <xdr:cNvPr id="519" name="フローチャート: 判断 518"/>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textlink="">
      <xdr:nvSpPr>
        <xdr:cNvPr id="520" name="テキスト ボックス 519"/>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textlink="">
      <xdr:nvSpPr>
        <xdr:cNvPr id="521" name="フローチャート: 判断 520"/>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textlink="">
      <xdr:nvSpPr>
        <xdr:cNvPr id="522" name="テキスト ボックス 521"/>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textlink="">
      <xdr:nvSpPr>
        <xdr:cNvPr id="528" name="楕円 52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textlink="">
      <xdr:nvSpPr>
        <xdr:cNvPr id="52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textlink="">
      <xdr:nvSpPr>
        <xdr:cNvPr id="530" name="楕円 52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textlink="">
      <xdr:nvSpPr>
        <xdr:cNvPr id="531" name="テキスト ボックス 53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textlink="">
      <xdr:nvSpPr>
        <xdr:cNvPr id="532" name="楕円 53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textlink="">
      <xdr:nvSpPr>
        <xdr:cNvPr id="533" name="テキスト ボックス 53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textlink="">
      <xdr:nvSpPr>
        <xdr:cNvPr id="534" name="楕円 53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textlink="">
      <xdr:nvSpPr>
        <xdr:cNvPr id="535" name="テキスト ボックス 53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textlink="">
      <xdr:nvSpPr>
        <xdr:cNvPr id="536" name="楕円 53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textlink="">
      <xdr:nvSpPr>
        <xdr:cNvPr id="537" name="テキスト ボックス 53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textlink="">
      <xdr:nvSpPr>
        <xdr:cNvPr id="597" name="テキスト ボックス 59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textlink="">
      <xdr:nvSpPr>
        <xdr:cNvPr id="599" name="テキスト ボックス 598"/>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textlink="">
      <xdr:nvSpPr>
        <xdr:cNvPr id="612" name="公債費最小値テキスト"/>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textlink="">
      <xdr:nvSpPr>
        <xdr:cNvPr id="614" name="公債費最大値テキスト"/>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163144</xdr:rowOff>
    </xdr:from>
    <xdr:to>
      <xdr:col>85</xdr:col>
      <xdr:colOff>127000</xdr:colOff>
      <xdr:row>78</xdr:row>
      <xdr:rowOff>4508</xdr:rowOff>
    </xdr:to>
    <xdr:cxnSp macro="">
      <xdr:nvCxnSpPr>
        <xdr:cNvPr id="616" name="直線コネクタ 615"/>
        <xdr:cNvCxnSpPr/>
      </xdr:nvCxnSpPr>
      <xdr:spPr>
        <a:xfrm flipV="1">
          <a:off x="15481300" y="13364794"/>
          <a:ext cx="838200" cy="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textlink="">
      <xdr:nvSpPr>
        <xdr:cNvPr id="617" name="公債費平均値テキスト"/>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textlink="">
      <xdr:nvSpPr>
        <xdr:cNvPr id="618" name="フローチャート: 判断 617"/>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166129</xdr:rowOff>
    </xdr:from>
    <xdr:to>
      <xdr:col>81</xdr:col>
      <xdr:colOff>50800</xdr:colOff>
      <xdr:row>78</xdr:row>
      <xdr:rowOff>4508</xdr:rowOff>
    </xdr:to>
    <xdr:cxnSp macro="">
      <xdr:nvCxnSpPr>
        <xdr:cNvPr id="619" name="直線コネクタ 618"/>
        <xdr:cNvCxnSpPr/>
      </xdr:nvCxnSpPr>
      <xdr:spPr>
        <a:xfrm>
          <a:off x="14592300" y="13367779"/>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textlink="">
      <xdr:nvSpPr>
        <xdr:cNvPr id="620" name="フローチャート: 判断 619"/>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textlink="">
      <xdr:nvSpPr>
        <xdr:cNvPr id="621" name="テキスト ボックス 620"/>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140996</xdr:rowOff>
    </xdr:from>
    <xdr:to>
      <xdr:col>76</xdr:col>
      <xdr:colOff>114300</xdr:colOff>
      <xdr:row>77</xdr:row>
      <xdr:rowOff>166129</xdr:rowOff>
    </xdr:to>
    <xdr:cxnSp macro="">
      <xdr:nvCxnSpPr>
        <xdr:cNvPr id="622" name="直線コネクタ 621"/>
        <xdr:cNvCxnSpPr/>
      </xdr:nvCxnSpPr>
      <xdr:spPr>
        <a:xfrm>
          <a:off x="13703300" y="13342646"/>
          <a:ext cx="8890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textlink="">
      <xdr:nvSpPr>
        <xdr:cNvPr id="623" name="フローチャート: 判断 622"/>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textlink="">
      <xdr:nvSpPr>
        <xdr:cNvPr id="624" name="テキスト ボックス 623"/>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124918</xdr:rowOff>
    </xdr:from>
    <xdr:to>
      <xdr:col>71</xdr:col>
      <xdr:colOff>177800</xdr:colOff>
      <xdr:row>77</xdr:row>
      <xdr:rowOff>140996</xdr:rowOff>
    </xdr:to>
    <xdr:cxnSp macro="">
      <xdr:nvCxnSpPr>
        <xdr:cNvPr id="625" name="直線コネクタ 624"/>
        <xdr:cNvCxnSpPr/>
      </xdr:nvCxnSpPr>
      <xdr:spPr>
        <a:xfrm>
          <a:off x="12814300" y="1332656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textlink="">
      <xdr:nvSpPr>
        <xdr:cNvPr id="626" name="フローチャート: 判断 625"/>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textlink="">
      <xdr:nvSpPr>
        <xdr:cNvPr id="627" name="テキスト ボックス 626"/>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textlink="">
      <xdr:nvSpPr>
        <xdr:cNvPr id="628" name="フローチャート: 判断 627"/>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textlink="">
      <xdr:nvSpPr>
        <xdr:cNvPr id="629" name="テキスト ボックス 628"/>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112344</xdr:rowOff>
    </xdr:from>
    <xdr:to>
      <xdr:col>85</xdr:col>
      <xdr:colOff>177800</xdr:colOff>
      <xdr:row>78</xdr:row>
      <xdr:rowOff>42494</xdr:rowOff>
    </xdr:to>
    <xdr:sp textlink="">
      <xdr:nvSpPr>
        <xdr:cNvPr id="635" name="楕円 634"/>
        <xdr:cNvSpPr/>
      </xdr:nvSpPr>
      <xdr:spPr>
        <a:xfrm>
          <a:off x="16268700" y="133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90771</xdr:rowOff>
    </xdr:from>
    <xdr:ext cx="534377" cy="259045"/>
    <xdr:sp textlink="">
      <xdr:nvSpPr>
        <xdr:cNvPr id="636" name="公債費該当値テキスト"/>
        <xdr:cNvSpPr txBox="1"/>
      </xdr:nvSpPr>
      <xdr:spPr>
        <a:xfrm>
          <a:off x="16370300" y="132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125158</xdr:rowOff>
    </xdr:from>
    <xdr:to>
      <xdr:col>81</xdr:col>
      <xdr:colOff>101600</xdr:colOff>
      <xdr:row>78</xdr:row>
      <xdr:rowOff>55308</xdr:rowOff>
    </xdr:to>
    <xdr:sp textlink="">
      <xdr:nvSpPr>
        <xdr:cNvPr id="637" name="楕円 636"/>
        <xdr:cNvSpPr/>
      </xdr:nvSpPr>
      <xdr:spPr>
        <a:xfrm>
          <a:off x="15430500" y="133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46435</xdr:rowOff>
    </xdr:from>
    <xdr:ext cx="534377" cy="259045"/>
    <xdr:sp textlink="">
      <xdr:nvSpPr>
        <xdr:cNvPr id="638" name="テキスト ボックス 637"/>
        <xdr:cNvSpPr txBox="1"/>
      </xdr:nvSpPr>
      <xdr:spPr>
        <a:xfrm>
          <a:off x="15214111" y="13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115329</xdr:rowOff>
    </xdr:from>
    <xdr:to>
      <xdr:col>76</xdr:col>
      <xdr:colOff>165100</xdr:colOff>
      <xdr:row>78</xdr:row>
      <xdr:rowOff>45479</xdr:rowOff>
    </xdr:to>
    <xdr:sp textlink="">
      <xdr:nvSpPr>
        <xdr:cNvPr id="639" name="楕円 638"/>
        <xdr:cNvSpPr/>
      </xdr:nvSpPr>
      <xdr:spPr>
        <a:xfrm>
          <a:off x="14541500" y="1331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36606</xdr:rowOff>
    </xdr:from>
    <xdr:ext cx="534377" cy="259045"/>
    <xdr:sp textlink="">
      <xdr:nvSpPr>
        <xdr:cNvPr id="640" name="テキスト ボックス 639"/>
        <xdr:cNvSpPr txBox="1"/>
      </xdr:nvSpPr>
      <xdr:spPr>
        <a:xfrm>
          <a:off x="14325111" y="13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90196</xdr:rowOff>
    </xdr:from>
    <xdr:to>
      <xdr:col>72</xdr:col>
      <xdr:colOff>38100</xdr:colOff>
      <xdr:row>78</xdr:row>
      <xdr:rowOff>20346</xdr:rowOff>
    </xdr:to>
    <xdr:sp textlink="">
      <xdr:nvSpPr>
        <xdr:cNvPr id="641" name="楕円 640"/>
        <xdr:cNvSpPr/>
      </xdr:nvSpPr>
      <xdr:spPr>
        <a:xfrm>
          <a:off x="13652500" y="132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11473</xdr:rowOff>
    </xdr:from>
    <xdr:ext cx="534377" cy="259045"/>
    <xdr:sp textlink="">
      <xdr:nvSpPr>
        <xdr:cNvPr id="642" name="テキスト ボックス 641"/>
        <xdr:cNvSpPr txBox="1"/>
      </xdr:nvSpPr>
      <xdr:spPr>
        <a:xfrm>
          <a:off x="13436111" y="133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74118</xdr:rowOff>
    </xdr:from>
    <xdr:to>
      <xdr:col>67</xdr:col>
      <xdr:colOff>101600</xdr:colOff>
      <xdr:row>78</xdr:row>
      <xdr:rowOff>4268</xdr:rowOff>
    </xdr:to>
    <xdr:sp textlink="">
      <xdr:nvSpPr>
        <xdr:cNvPr id="643" name="楕円 642"/>
        <xdr:cNvSpPr/>
      </xdr:nvSpPr>
      <xdr:spPr>
        <a:xfrm>
          <a:off x="12763500" y="13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166845</xdr:rowOff>
    </xdr:from>
    <xdr:ext cx="534377" cy="259045"/>
    <xdr:sp textlink="">
      <xdr:nvSpPr>
        <xdr:cNvPr id="644" name="テキスト ボックス 643"/>
        <xdr:cNvSpPr txBox="1"/>
      </xdr:nvSpPr>
      <xdr:spPr>
        <a:xfrm>
          <a:off x="12547111" y="133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textlink="">
      <xdr:nvSpPr>
        <xdr:cNvPr id="669" name="積立金最小値テキスト"/>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textlink="">
      <xdr:nvSpPr>
        <xdr:cNvPr id="671" name="積立金最大値テキスト"/>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90326</xdr:rowOff>
    </xdr:from>
    <xdr:to>
      <xdr:col>85</xdr:col>
      <xdr:colOff>127000</xdr:colOff>
      <xdr:row>98</xdr:row>
      <xdr:rowOff>129542</xdr:rowOff>
    </xdr:to>
    <xdr:cxnSp macro="">
      <xdr:nvCxnSpPr>
        <xdr:cNvPr id="673" name="直線コネクタ 672"/>
        <xdr:cNvCxnSpPr/>
      </xdr:nvCxnSpPr>
      <xdr:spPr>
        <a:xfrm>
          <a:off x="15481300" y="16892426"/>
          <a:ext cx="8382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textlink="">
      <xdr:nvSpPr>
        <xdr:cNvPr id="674" name="積立金平均値テキスト"/>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textlink="">
      <xdr:nvSpPr>
        <xdr:cNvPr id="675" name="フローチャート: 判断 674"/>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30307</xdr:rowOff>
    </xdr:from>
    <xdr:to>
      <xdr:col>81</xdr:col>
      <xdr:colOff>50800</xdr:colOff>
      <xdr:row>98</xdr:row>
      <xdr:rowOff>90326</xdr:rowOff>
    </xdr:to>
    <xdr:cxnSp macro="">
      <xdr:nvCxnSpPr>
        <xdr:cNvPr id="676" name="直線コネクタ 675"/>
        <xdr:cNvCxnSpPr/>
      </xdr:nvCxnSpPr>
      <xdr:spPr>
        <a:xfrm>
          <a:off x="14592300" y="16832407"/>
          <a:ext cx="889000" cy="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textlink="">
      <xdr:nvSpPr>
        <xdr:cNvPr id="677" name="フローチャート: 判断 676"/>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textlink="">
      <xdr:nvSpPr>
        <xdr:cNvPr id="678" name="テキスト ボックス 677"/>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30307</xdr:rowOff>
    </xdr:from>
    <xdr:to>
      <xdr:col>76</xdr:col>
      <xdr:colOff>114300</xdr:colOff>
      <xdr:row>98</xdr:row>
      <xdr:rowOff>150989</xdr:rowOff>
    </xdr:to>
    <xdr:cxnSp macro="">
      <xdr:nvCxnSpPr>
        <xdr:cNvPr id="679" name="直線コネクタ 678"/>
        <xdr:cNvCxnSpPr/>
      </xdr:nvCxnSpPr>
      <xdr:spPr>
        <a:xfrm flipV="1">
          <a:off x="13703300" y="16832407"/>
          <a:ext cx="889000" cy="1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textlink="">
      <xdr:nvSpPr>
        <xdr:cNvPr id="680" name="フローチャート: 判断 679"/>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textlink="">
      <xdr:nvSpPr>
        <xdr:cNvPr id="681" name="テキスト ボックス 680"/>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150989</xdr:rowOff>
    </xdr:from>
    <xdr:to>
      <xdr:col>71</xdr:col>
      <xdr:colOff>177800</xdr:colOff>
      <xdr:row>99</xdr:row>
      <xdr:rowOff>474</xdr:rowOff>
    </xdr:to>
    <xdr:cxnSp macro="">
      <xdr:nvCxnSpPr>
        <xdr:cNvPr id="682" name="直線コネクタ 681"/>
        <xdr:cNvCxnSpPr/>
      </xdr:nvCxnSpPr>
      <xdr:spPr>
        <a:xfrm flipV="1">
          <a:off x="12814300" y="16953089"/>
          <a:ext cx="889000" cy="2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textlink="">
      <xdr:nvSpPr>
        <xdr:cNvPr id="683" name="フローチャート: 判断 682"/>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textlink="">
      <xdr:nvSpPr>
        <xdr:cNvPr id="684" name="テキスト ボックス 683"/>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textlink="">
      <xdr:nvSpPr>
        <xdr:cNvPr id="685" name="フローチャート: 判断 684"/>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textlink="">
      <xdr:nvSpPr>
        <xdr:cNvPr id="686" name="テキスト ボックス 685"/>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78742</xdr:rowOff>
    </xdr:from>
    <xdr:to>
      <xdr:col>85</xdr:col>
      <xdr:colOff>177800</xdr:colOff>
      <xdr:row>99</xdr:row>
      <xdr:rowOff>8892</xdr:rowOff>
    </xdr:to>
    <xdr:sp textlink="">
      <xdr:nvSpPr>
        <xdr:cNvPr id="692" name="楕円 691"/>
        <xdr:cNvSpPr/>
      </xdr:nvSpPr>
      <xdr:spPr>
        <a:xfrm>
          <a:off x="16268700" y="168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33661</xdr:rowOff>
    </xdr:from>
    <xdr:ext cx="534377" cy="259045"/>
    <xdr:sp textlink="">
      <xdr:nvSpPr>
        <xdr:cNvPr id="693" name="積立金該当値テキスト"/>
        <xdr:cNvSpPr txBox="1"/>
      </xdr:nvSpPr>
      <xdr:spPr>
        <a:xfrm>
          <a:off x="16370300" y="168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39526</xdr:rowOff>
    </xdr:from>
    <xdr:to>
      <xdr:col>81</xdr:col>
      <xdr:colOff>101600</xdr:colOff>
      <xdr:row>98</xdr:row>
      <xdr:rowOff>141126</xdr:rowOff>
    </xdr:to>
    <xdr:sp textlink="">
      <xdr:nvSpPr>
        <xdr:cNvPr id="694" name="楕円 693"/>
        <xdr:cNvSpPr/>
      </xdr:nvSpPr>
      <xdr:spPr>
        <a:xfrm>
          <a:off x="15430500" y="168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157653</xdr:rowOff>
    </xdr:from>
    <xdr:ext cx="534377" cy="259045"/>
    <xdr:sp textlink="">
      <xdr:nvSpPr>
        <xdr:cNvPr id="695" name="テキスト ボックス 694"/>
        <xdr:cNvSpPr txBox="1"/>
      </xdr:nvSpPr>
      <xdr:spPr>
        <a:xfrm>
          <a:off x="15214111" y="1661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150957</xdr:rowOff>
    </xdr:from>
    <xdr:to>
      <xdr:col>76</xdr:col>
      <xdr:colOff>165100</xdr:colOff>
      <xdr:row>98</xdr:row>
      <xdr:rowOff>81107</xdr:rowOff>
    </xdr:to>
    <xdr:sp textlink="">
      <xdr:nvSpPr>
        <xdr:cNvPr id="696" name="楕円 695"/>
        <xdr:cNvSpPr/>
      </xdr:nvSpPr>
      <xdr:spPr>
        <a:xfrm>
          <a:off x="14541500" y="167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97634</xdr:rowOff>
    </xdr:from>
    <xdr:ext cx="534377" cy="259045"/>
    <xdr:sp textlink="">
      <xdr:nvSpPr>
        <xdr:cNvPr id="697" name="テキスト ボックス 696"/>
        <xdr:cNvSpPr txBox="1"/>
      </xdr:nvSpPr>
      <xdr:spPr>
        <a:xfrm>
          <a:off x="14325111" y="1655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100189</xdr:rowOff>
    </xdr:from>
    <xdr:to>
      <xdr:col>72</xdr:col>
      <xdr:colOff>38100</xdr:colOff>
      <xdr:row>99</xdr:row>
      <xdr:rowOff>30339</xdr:rowOff>
    </xdr:to>
    <xdr:sp textlink="">
      <xdr:nvSpPr>
        <xdr:cNvPr id="698" name="楕円 697"/>
        <xdr:cNvSpPr/>
      </xdr:nvSpPr>
      <xdr:spPr>
        <a:xfrm>
          <a:off x="13652500" y="1690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21466</xdr:rowOff>
    </xdr:from>
    <xdr:ext cx="534377" cy="259045"/>
    <xdr:sp textlink="">
      <xdr:nvSpPr>
        <xdr:cNvPr id="699" name="テキスト ボックス 698"/>
        <xdr:cNvSpPr txBox="1"/>
      </xdr:nvSpPr>
      <xdr:spPr>
        <a:xfrm>
          <a:off x="13436111" y="169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121124</xdr:rowOff>
    </xdr:from>
    <xdr:to>
      <xdr:col>67</xdr:col>
      <xdr:colOff>101600</xdr:colOff>
      <xdr:row>99</xdr:row>
      <xdr:rowOff>51274</xdr:rowOff>
    </xdr:to>
    <xdr:sp textlink="">
      <xdr:nvSpPr>
        <xdr:cNvPr id="700" name="楕円 699"/>
        <xdr:cNvSpPr/>
      </xdr:nvSpPr>
      <xdr:spPr>
        <a:xfrm>
          <a:off x="12763500" y="169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42401</xdr:rowOff>
    </xdr:from>
    <xdr:ext cx="534377" cy="259045"/>
    <xdr:sp textlink="">
      <xdr:nvSpPr>
        <xdr:cNvPr id="701" name="テキスト ボックス 700"/>
        <xdr:cNvSpPr txBox="1"/>
      </xdr:nvSpPr>
      <xdr:spPr>
        <a:xfrm>
          <a:off x="12547111" y="1701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textlink="">
      <xdr:nvSpPr>
        <xdr:cNvPr id="726" name="投資及び出資金最大値テキスト"/>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122646</xdr:rowOff>
    </xdr:from>
    <xdr:to>
      <xdr:col>116</xdr:col>
      <xdr:colOff>63500</xdr:colOff>
      <xdr:row>37</xdr:row>
      <xdr:rowOff>158994</xdr:rowOff>
    </xdr:to>
    <xdr:cxnSp macro="">
      <xdr:nvCxnSpPr>
        <xdr:cNvPr id="728" name="直線コネクタ 727"/>
        <xdr:cNvCxnSpPr/>
      </xdr:nvCxnSpPr>
      <xdr:spPr>
        <a:xfrm>
          <a:off x="21323300" y="6466296"/>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textlink="">
      <xdr:nvSpPr>
        <xdr:cNvPr id="729" name="投資及び出資金平均値テキスト"/>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textlink="">
      <xdr:nvSpPr>
        <xdr:cNvPr id="730" name="フローチャート: 判断 729"/>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78984</xdr:rowOff>
    </xdr:from>
    <xdr:to>
      <xdr:col>111</xdr:col>
      <xdr:colOff>177800</xdr:colOff>
      <xdr:row>37</xdr:row>
      <xdr:rowOff>122646</xdr:rowOff>
    </xdr:to>
    <xdr:cxnSp macro="">
      <xdr:nvCxnSpPr>
        <xdr:cNvPr id="731" name="直線コネクタ 730"/>
        <xdr:cNvCxnSpPr/>
      </xdr:nvCxnSpPr>
      <xdr:spPr>
        <a:xfrm>
          <a:off x="20434300" y="6422634"/>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textlink="">
      <xdr:nvSpPr>
        <xdr:cNvPr id="732" name="フローチャート: 判断 731"/>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textlink="">
      <xdr:nvSpPr>
        <xdr:cNvPr id="733" name="テキスト ボックス 732"/>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78984</xdr:rowOff>
    </xdr:from>
    <xdr:to>
      <xdr:col>107</xdr:col>
      <xdr:colOff>50800</xdr:colOff>
      <xdr:row>37</xdr:row>
      <xdr:rowOff>80356</xdr:rowOff>
    </xdr:to>
    <xdr:cxnSp macro="">
      <xdr:nvCxnSpPr>
        <xdr:cNvPr id="734" name="直線コネクタ 733"/>
        <xdr:cNvCxnSpPr/>
      </xdr:nvCxnSpPr>
      <xdr:spPr>
        <a:xfrm flipV="1">
          <a:off x="19545300" y="64226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textlink="">
      <xdr:nvSpPr>
        <xdr:cNvPr id="735" name="フローチャート: 判断 734"/>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textlink="">
      <xdr:nvSpPr>
        <xdr:cNvPr id="736" name="テキスト ボックス 735"/>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37607</xdr:rowOff>
    </xdr:from>
    <xdr:to>
      <xdr:col>102</xdr:col>
      <xdr:colOff>114300</xdr:colOff>
      <xdr:row>37</xdr:row>
      <xdr:rowOff>80356</xdr:rowOff>
    </xdr:to>
    <xdr:cxnSp macro="">
      <xdr:nvCxnSpPr>
        <xdr:cNvPr id="737" name="直線コネクタ 736"/>
        <xdr:cNvCxnSpPr/>
      </xdr:nvCxnSpPr>
      <xdr:spPr>
        <a:xfrm>
          <a:off x="18656300" y="6381257"/>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textlink="">
      <xdr:nvSpPr>
        <xdr:cNvPr id="738" name="フローチャート: 判断 737"/>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84541</xdr:rowOff>
    </xdr:from>
    <xdr:ext cx="469744" cy="259045"/>
    <xdr:sp textlink="">
      <xdr:nvSpPr>
        <xdr:cNvPr id="739" name="テキスト ボックス 738"/>
        <xdr:cNvSpPr txBox="1"/>
      </xdr:nvSpPr>
      <xdr:spPr>
        <a:xfrm>
          <a:off x="19310428" y="65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textlink="">
      <xdr:nvSpPr>
        <xdr:cNvPr id="740" name="フローチャート: 判断 739"/>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106303</xdr:rowOff>
    </xdr:from>
    <xdr:ext cx="469744" cy="259045"/>
    <xdr:sp textlink="">
      <xdr:nvSpPr>
        <xdr:cNvPr id="741" name="テキスト ボックス 740"/>
        <xdr:cNvSpPr txBox="1"/>
      </xdr:nvSpPr>
      <xdr:spPr>
        <a:xfrm>
          <a:off x="18421428" y="66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108194</xdr:rowOff>
    </xdr:from>
    <xdr:to>
      <xdr:col>116</xdr:col>
      <xdr:colOff>114300</xdr:colOff>
      <xdr:row>38</xdr:row>
      <xdr:rowOff>38343</xdr:rowOff>
    </xdr:to>
    <xdr:sp textlink="">
      <xdr:nvSpPr>
        <xdr:cNvPr id="747" name="楕円 746"/>
        <xdr:cNvSpPr/>
      </xdr:nvSpPr>
      <xdr:spPr>
        <a:xfrm>
          <a:off x="22110700" y="6451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131071</xdr:rowOff>
    </xdr:from>
    <xdr:ext cx="469744" cy="259045"/>
    <xdr:sp textlink="">
      <xdr:nvSpPr>
        <xdr:cNvPr id="748" name="投資及び出資金該当値テキスト"/>
        <xdr:cNvSpPr txBox="1"/>
      </xdr:nvSpPr>
      <xdr:spPr>
        <a:xfrm>
          <a:off x="22212300" y="630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71846</xdr:rowOff>
    </xdr:from>
    <xdr:to>
      <xdr:col>112</xdr:col>
      <xdr:colOff>38100</xdr:colOff>
      <xdr:row>38</xdr:row>
      <xdr:rowOff>1997</xdr:rowOff>
    </xdr:to>
    <xdr:sp textlink="">
      <xdr:nvSpPr>
        <xdr:cNvPr id="749" name="楕円 748"/>
        <xdr:cNvSpPr/>
      </xdr:nvSpPr>
      <xdr:spPr>
        <a:xfrm>
          <a:off x="21272500" y="64154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18523</xdr:rowOff>
    </xdr:from>
    <xdr:ext cx="469744" cy="259045"/>
    <xdr:sp textlink="">
      <xdr:nvSpPr>
        <xdr:cNvPr id="750" name="テキスト ボックス 749"/>
        <xdr:cNvSpPr txBox="1"/>
      </xdr:nvSpPr>
      <xdr:spPr>
        <a:xfrm>
          <a:off x="21088428" y="619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28184</xdr:rowOff>
    </xdr:from>
    <xdr:to>
      <xdr:col>107</xdr:col>
      <xdr:colOff>101600</xdr:colOff>
      <xdr:row>37</xdr:row>
      <xdr:rowOff>129784</xdr:rowOff>
    </xdr:to>
    <xdr:sp textlink="">
      <xdr:nvSpPr>
        <xdr:cNvPr id="751" name="楕円 750"/>
        <xdr:cNvSpPr/>
      </xdr:nvSpPr>
      <xdr:spPr>
        <a:xfrm>
          <a:off x="20383500" y="63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146311</xdr:rowOff>
    </xdr:from>
    <xdr:ext cx="534377" cy="259045"/>
    <xdr:sp textlink="">
      <xdr:nvSpPr>
        <xdr:cNvPr id="752" name="テキスト ボックス 751"/>
        <xdr:cNvSpPr txBox="1"/>
      </xdr:nvSpPr>
      <xdr:spPr>
        <a:xfrm>
          <a:off x="20167111" y="614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29556</xdr:rowOff>
    </xdr:from>
    <xdr:to>
      <xdr:col>102</xdr:col>
      <xdr:colOff>165100</xdr:colOff>
      <xdr:row>37</xdr:row>
      <xdr:rowOff>131156</xdr:rowOff>
    </xdr:to>
    <xdr:sp textlink="">
      <xdr:nvSpPr>
        <xdr:cNvPr id="753" name="楕円 752"/>
        <xdr:cNvSpPr/>
      </xdr:nvSpPr>
      <xdr:spPr>
        <a:xfrm>
          <a:off x="19494500" y="63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147683</xdr:rowOff>
    </xdr:from>
    <xdr:ext cx="534377" cy="259045"/>
    <xdr:sp textlink="">
      <xdr:nvSpPr>
        <xdr:cNvPr id="754" name="テキスト ボックス 753"/>
        <xdr:cNvSpPr txBox="1"/>
      </xdr:nvSpPr>
      <xdr:spPr>
        <a:xfrm>
          <a:off x="19278111" y="61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158257</xdr:rowOff>
    </xdr:from>
    <xdr:to>
      <xdr:col>98</xdr:col>
      <xdr:colOff>38100</xdr:colOff>
      <xdr:row>37</xdr:row>
      <xdr:rowOff>88407</xdr:rowOff>
    </xdr:to>
    <xdr:sp textlink="">
      <xdr:nvSpPr>
        <xdr:cNvPr id="755" name="楕円 754"/>
        <xdr:cNvSpPr/>
      </xdr:nvSpPr>
      <xdr:spPr>
        <a:xfrm>
          <a:off x="18605500" y="63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104934</xdr:rowOff>
    </xdr:from>
    <xdr:ext cx="534377" cy="259045"/>
    <xdr:sp textlink="">
      <xdr:nvSpPr>
        <xdr:cNvPr id="756" name="テキスト ボックス 755"/>
        <xdr:cNvSpPr txBox="1"/>
      </xdr:nvSpPr>
      <xdr:spPr>
        <a:xfrm>
          <a:off x="18389111" y="610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textlink="">
      <xdr:nvSpPr>
        <xdr:cNvPr id="783" name="貸付金最大値テキスト"/>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115583</xdr:rowOff>
    </xdr:from>
    <xdr:to>
      <xdr:col>116</xdr:col>
      <xdr:colOff>63500</xdr:colOff>
      <xdr:row>56</xdr:row>
      <xdr:rowOff>120041</xdr:rowOff>
    </xdr:to>
    <xdr:cxnSp macro="">
      <xdr:nvCxnSpPr>
        <xdr:cNvPr id="785" name="直線コネクタ 784"/>
        <xdr:cNvCxnSpPr/>
      </xdr:nvCxnSpPr>
      <xdr:spPr>
        <a:xfrm flipV="1">
          <a:off x="21323300" y="9716783"/>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textlink="">
      <xdr:nvSpPr>
        <xdr:cNvPr id="786" name="貸付金平均値テキスト"/>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textlink="">
      <xdr:nvSpPr>
        <xdr:cNvPr id="787" name="フローチャート: 判断 786"/>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120041</xdr:rowOff>
    </xdr:from>
    <xdr:to>
      <xdr:col>111</xdr:col>
      <xdr:colOff>177800</xdr:colOff>
      <xdr:row>56</xdr:row>
      <xdr:rowOff>125413</xdr:rowOff>
    </xdr:to>
    <xdr:cxnSp macro="">
      <xdr:nvCxnSpPr>
        <xdr:cNvPr id="788" name="直線コネクタ 787"/>
        <xdr:cNvCxnSpPr/>
      </xdr:nvCxnSpPr>
      <xdr:spPr>
        <a:xfrm flipV="1">
          <a:off x="20434300" y="972124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textlink="">
      <xdr:nvSpPr>
        <xdr:cNvPr id="789" name="フローチャート: 判断 788"/>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textlink="">
      <xdr:nvSpPr>
        <xdr:cNvPr id="790" name="テキスト ボックス 789"/>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122860</xdr:rowOff>
    </xdr:from>
    <xdr:to>
      <xdr:col>107</xdr:col>
      <xdr:colOff>50800</xdr:colOff>
      <xdr:row>56</xdr:row>
      <xdr:rowOff>125413</xdr:rowOff>
    </xdr:to>
    <xdr:cxnSp macro="">
      <xdr:nvCxnSpPr>
        <xdr:cNvPr id="791" name="直線コネクタ 790"/>
        <xdr:cNvCxnSpPr/>
      </xdr:nvCxnSpPr>
      <xdr:spPr>
        <a:xfrm>
          <a:off x="19545300" y="9724060"/>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textlink="">
      <xdr:nvSpPr>
        <xdr:cNvPr id="792" name="フローチャート: 判断 791"/>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textlink="">
      <xdr:nvSpPr>
        <xdr:cNvPr id="793" name="テキスト ボックス 792"/>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121336</xdr:rowOff>
    </xdr:from>
    <xdr:to>
      <xdr:col>102</xdr:col>
      <xdr:colOff>114300</xdr:colOff>
      <xdr:row>56</xdr:row>
      <xdr:rowOff>122860</xdr:rowOff>
    </xdr:to>
    <xdr:cxnSp macro="">
      <xdr:nvCxnSpPr>
        <xdr:cNvPr id="794" name="直線コネクタ 793"/>
        <xdr:cNvCxnSpPr/>
      </xdr:nvCxnSpPr>
      <xdr:spPr>
        <a:xfrm>
          <a:off x="18656300" y="97225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textlink="">
      <xdr:nvSpPr>
        <xdr:cNvPr id="795" name="フローチャート: 判断 794"/>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124268</xdr:rowOff>
    </xdr:from>
    <xdr:ext cx="469744" cy="259045"/>
    <xdr:sp textlink="">
      <xdr:nvSpPr>
        <xdr:cNvPr id="796" name="テキスト ボックス 795"/>
        <xdr:cNvSpPr txBox="1"/>
      </xdr:nvSpPr>
      <xdr:spPr>
        <a:xfrm>
          <a:off x="19310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textlink="">
      <xdr:nvSpPr>
        <xdr:cNvPr id="797" name="フローチャート: 判断 796"/>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165625</xdr:rowOff>
    </xdr:from>
    <xdr:ext cx="469744" cy="259045"/>
    <xdr:sp textlink="">
      <xdr:nvSpPr>
        <xdr:cNvPr id="798" name="テキスト ボックス 797"/>
        <xdr:cNvSpPr txBox="1"/>
      </xdr:nvSpPr>
      <xdr:spPr>
        <a:xfrm>
          <a:off x="18421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64783</xdr:rowOff>
    </xdr:from>
    <xdr:to>
      <xdr:col>116</xdr:col>
      <xdr:colOff>114300</xdr:colOff>
      <xdr:row>56</xdr:row>
      <xdr:rowOff>166383</xdr:rowOff>
    </xdr:to>
    <xdr:sp textlink="">
      <xdr:nvSpPr>
        <xdr:cNvPr id="804" name="楕円 803"/>
        <xdr:cNvSpPr/>
      </xdr:nvSpPr>
      <xdr:spPr>
        <a:xfrm>
          <a:off x="22110700" y="96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87660</xdr:rowOff>
    </xdr:from>
    <xdr:ext cx="534377" cy="259045"/>
    <xdr:sp textlink="">
      <xdr:nvSpPr>
        <xdr:cNvPr id="805" name="貸付金該当値テキスト"/>
        <xdr:cNvSpPr txBox="1"/>
      </xdr:nvSpPr>
      <xdr:spPr>
        <a:xfrm>
          <a:off x="22212300" y="95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69241</xdr:rowOff>
    </xdr:from>
    <xdr:to>
      <xdr:col>112</xdr:col>
      <xdr:colOff>38100</xdr:colOff>
      <xdr:row>56</xdr:row>
      <xdr:rowOff>170841</xdr:rowOff>
    </xdr:to>
    <xdr:sp textlink="">
      <xdr:nvSpPr>
        <xdr:cNvPr id="806" name="楕円 805"/>
        <xdr:cNvSpPr/>
      </xdr:nvSpPr>
      <xdr:spPr>
        <a:xfrm>
          <a:off x="21272500" y="9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15918</xdr:rowOff>
    </xdr:from>
    <xdr:ext cx="534377" cy="259045"/>
    <xdr:sp textlink="">
      <xdr:nvSpPr>
        <xdr:cNvPr id="807" name="テキスト ボックス 806"/>
        <xdr:cNvSpPr txBox="1"/>
      </xdr:nvSpPr>
      <xdr:spPr>
        <a:xfrm>
          <a:off x="21056111" y="9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74613</xdr:rowOff>
    </xdr:from>
    <xdr:to>
      <xdr:col>107</xdr:col>
      <xdr:colOff>101600</xdr:colOff>
      <xdr:row>57</xdr:row>
      <xdr:rowOff>4763</xdr:rowOff>
    </xdr:to>
    <xdr:sp textlink="">
      <xdr:nvSpPr>
        <xdr:cNvPr id="808" name="楕円 807"/>
        <xdr:cNvSpPr/>
      </xdr:nvSpPr>
      <xdr:spPr>
        <a:xfrm>
          <a:off x="20383500" y="96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21290</xdr:rowOff>
    </xdr:from>
    <xdr:ext cx="534377" cy="259045"/>
    <xdr:sp textlink="">
      <xdr:nvSpPr>
        <xdr:cNvPr id="809" name="テキスト ボックス 808"/>
        <xdr:cNvSpPr txBox="1"/>
      </xdr:nvSpPr>
      <xdr:spPr>
        <a:xfrm>
          <a:off x="20167111" y="945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72060</xdr:rowOff>
    </xdr:from>
    <xdr:to>
      <xdr:col>102</xdr:col>
      <xdr:colOff>165100</xdr:colOff>
      <xdr:row>57</xdr:row>
      <xdr:rowOff>2210</xdr:rowOff>
    </xdr:to>
    <xdr:sp textlink="">
      <xdr:nvSpPr>
        <xdr:cNvPr id="810" name="楕円 809"/>
        <xdr:cNvSpPr/>
      </xdr:nvSpPr>
      <xdr:spPr>
        <a:xfrm>
          <a:off x="19494500" y="96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18737</xdr:rowOff>
    </xdr:from>
    <xdr:ext cx="534377" cy="259045"/>
    <xdr:sp textlink="">
      <xdr:nvSpPr>
        <xdr:cNvPr id="811" name="テキスト ボックス 810"/>
        <xdr:cNvSpPr txBox="1"/>
      </xdr:nvSpPr>
      <xdr:spPr>
        <a:xfrm>
          <a:off x="19278111" y="94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70536</xdr:rowOff>
    </xdr:from>
    <xdr:to>
      <xdr:col>98</xdr:col>
      <xdr:colOff>38100</xdr:colOff>
      <xdr:row>57</xdr:row>
      <xdr:rowOff>686</xdr:rowOff>
    </xdr:to>
    <xdr:sp textlink="">
      <xdr:nvSpPr>
        <xdr:cNvPr id="812" name="楕円 811"/>
        <xdr:cNvSpPr/>
      </xdr:nvSpPr>
      <xdr:spPr>
        <a:xfrm>
          <a:off x="18605500" y="96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17213</xdr:rowOff>
    </xdr:from>
    <xdr:ext cx="534377" cy="259045"/>
    <xdr:sp textlink="">
      <xdr:nvSpPr>
        <xdr:cNvPr id="813" name="テキスト ボックス 812"/>
        <xdr:cNvSpPr txBox="1"/>
      </xdr:nvSpPr>
      <xdr:spPr>
        <a:xfrm>
          <a:off x="18389111" y="94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textlink="">
      <xdr:nvSpPr>
        <xdr:cNvPr id="839" name="繰出金最小値テキスト"/>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textlink="">
      <xdr:nvSpPr>
        <xdr:cNvPr id="841" name="繰出金最大値テキスト"/>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143739</xdr:rowOff>
    </xdr:from>
    <xdr:to>
      <xdr:col>116</xdr:col>
      <xdr:colOff>63500</xdr:colOff>
      <xdr:row>76</xdr:row>
      <xdr:rowOff>788</xdr:rowOff>
    </xdr:to>
    <xdr:cxnSp macro="">
      <xdr:nvCxnSpPr>
        <xdr:cNvPr id="843" name="直線コネクタ 842"/>
        <xdr:cNvCxnSpPr/>
      </xdr:nvCxnSpPr>
      <xdr:spPr>
        <a:xfrm flipV="1">
          <a:off x="21323300" y="13002489"/>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textlink="">
      <xdr:nvSpPr>
        <xdr:cNvPr id="844" name="繰出金平均値テキスト"/>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textlink="">
      <xdr:nvSpPr>
        <xdr:cNvPr id="845" name="フローチャート: 判断 844"/>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788</xdr:rowOff>
    </xdr:from>
    <xdr:to>
      <xdr:col>111</xdr:col>
      <xdr:colOff>177800</xdr:colOff>
      <xdr:row>76</xdr:row>
      <xdr:rowOff>4617</xdr:rowOff>
    </xdr:to>
    <xdr:cxnSp macro="">
      <xdr:nvCxnSpPr>
        <xdr:cNvPr id="846" name="直線コネクタ 845"/>
        <xdr:cNvCxnSpPr/>
      </xdr:nvCxnSpPr>
      <xdr:spPr>
        <a:xfrm flipV="1">
          <a:off x="20434300" y="13030988"/>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textlink="">
      <xdr:nvSpPr>
        <xdr:cNvPr id="847" name="フローチャート: 判断 846"/>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textlink="">
      <xdr:nvSpPr>
        <xdr:cNvPr id="848" name="テキスト ボックス 847"/>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4617</xdr:rowOff>
    </xdr:from>
    <xdr:to>
      <xdr:col>107</xdr:col>
      <xdr:colOff>50800</xdr:colOff>
      <xdr:row>76</xdr:row>
      <xdr:rowOff>27324</xdr:rowOff>
    </xdr:to>
    <xdr:cxnSp macro="">
      <xdr:nvCxnSpPr>
        <xdr:cNvPr id="849" name="直線コネクタ 848"/>
        <xdr:cNvCxnSpPr/>
      </xdr:nvCxnSpPr>
      <xdr:spPr>
        <a:xfrm flipV="1">
          <a:off x="19545300" y="13034817"/>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textlink="">
      <xdr:nvSpPr>
        <xdr:cNvPr id="850" name="フローチャート: 判断 849"/>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textlink="">
      <xdr:nvSpPr>
        <xdr:cNvPr id="851" name="テキスト ボックス 850"/>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24276</xdr:rowOff>
    </xdr:from>
    <xdr:to>
      <xdr:col>102</xdr:col>
      <xdr:colOff>114300</xdr:colOff>
      <xdr:row>76</xdr:row>
      <xdr:rowOff>27324</xdr:rowOff>
    </xdr:to>
    <xdr:cxnSp macro="">
      <xdr:nvCxnSpPr>
        <xdr:cNvPr id="852" name="直線コネクタ 851"/>
        <xdr:cNvCxnSpPr/>
      </xdr:nvCxnSpPr>
      <xdr:spPr>
        <a:xfrm>
          <a:off x="18656300" y="1305447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textlink="">
      <xdr:nvSpPr>
        <xdr:cNvPr id="853" name="フローチャート: 判断 852"/>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9002</xdr:rowOff>
    </xdr:from>
    <xdr:ext cx="534377" cy="259045"/>
    <xdr:sp textlink="">
      <xdr:nvSpPr>
        <xdr:cNvPr id="854" name="テキスト ボックス 853"/>
        <xdr:cNvSpPr txBox="1"/>
      </xdr:nvSpPr>
      <xdr:spPr>
        <a:xfrm>
          <a:off x="19278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textlink="">
      <xdr:nvSpPr>
        <xdr:cNvPr id="855" name="フローチャート: 判断 854"/>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textlink="">
      <xdr:nvSpPr>
        <xdr:cNvPr id="856" name="テキスト ボックス 855"/>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92939</xdr:rowOff>
    </xdr:from>
    <xdr:to>
      <xdr:col>116</xdr:col>
      <xdr:colOff>114300</xdr:colOff>
      <xdr:row>76</xdr:row>
      <xdr:rowOff>23089</xdr:rowOff>
    </xdr:to>
    <xdr:sp textlink="">
      <xdr:nvSpPr>
        <xdr:cNvPr id="862" name="楕円 861"/>
        <xdr:cNvSpPr/>
      </xdr:nvSpPr>
      <xdr:spPr>
        <a:xfrm>
          <a:off x="22110700" y="129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115816</xdr:rowOff>
    </xdr:from>
    <xdr:ext cx="534377" cy="259045"/>
    <xdr:sp textlink="">
      <xdr:nvSpPr>
        <xdr:cNvPr id="863" name="繰出金該当値テキスト"/>
        <xdr:cNvSpPr txBox="1"/>
      </xdr:nvSpPr>
      <xdr:spPr>
        <a:xfrm>
          <a:off x="22212300" y="128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121438</xdr:rowOff>
    </xdr:from>
    <xdr:to>
      <xdr:col>112</xdr:col>
      <xdr:colOff>38100</xdr:colOff>
      <xdr:row>76</xdr:row>
      <xdr:rowOff>51588</xdr:rowOff>
    </xdr:to>
    <xdr:sp textlink="">
      <xdr:nvSpPr>
        <xdr:cNvPr id="864" name="楕円 863"/>
        <xdr:cNvSpPr/>
      </xdr:nvSpPr>
      <xdr:spPr>
        <a:xfrm>
          <a:off x="21272500" y="129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42715</xdr:rowOff>
    </xdr:from>
    <xdr:ext cx="534377" cy="259045"/>
    <xdr:sp textlink="">
      <xdr:nvSpPr>
        <xdr:cNvPr id="865" name="テキスト ボックス 864"/>
        <xdr:cNvSpPr txBox="1"/>
      </xdr:nvSpPr>
      <xdr:spPr>
        <a:xfrm>
          <a:off x="21056111" y="130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125267</xdr:rowOff>
    </xdr:from>
    <xdr:to>
      <xdr:col>107</xdr:col>
      <xdr:colOff>101600</xdr:colOff>
      <xdr:row>76</xdr:row>
      <xdr:rowOff>55417</xdr:rowOff>
    </xdr:to>
    <xdr:sp textlink="">
      <xdr:nvSpPr>
        <xdr:cNvPr id="866" name="楕円 865"/>
        <xdr:cNvSpPr/>
      </xdr:nvSpPr>
      <xdr:spPr>
        <a:xfrm>
          <a:off x="20383500" y="129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46544</xdr:rowOff>
    </xdr:from>
    <xdr:ext cx="534377" cy="259045"/>
    <xdr:sp textlink="">
      <xdr:nvSpPr>
        <xdr:cNvPr id="867" name="テキスト ボックス 866"/>
        <xdr:cNvSpPr txBox="1"/>
      </xdr:nvSpPr>
      <xdr:spPr>
        <a:xfrm>
          <a:off x="20167111" y="130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147974</xdr:rowOff>
    </xdr:from>
    <xdr:to>
      <xdr:col>102</xdr:col>
      <xdr:colOff>165100</xdr:colOff>
      <xdr:row>76</xdr:row>
      <xdr:rowOff>78124</xdr:rowOff>
    </xdr:to>
    <xdr:sp textlink="">
      <xdr:nvSpPr>
        <xdr:cNvPr id="868" name="楕円 867"/>
        <xdr:cNvSpPr/>
      </xdr:nvSpPr>
      <xdr:spPr>
        <a:xfrm>
          <a:off x="19494500" y="130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69251</xdr:rowOff>
    </xdr:from>
    <xdr:ext cx="534377" cy="259045"/>
    <xdr:sp textlink="">
      <xdr:nvSpPr>
        <xdr:cNvPr id="869" name="テキスト ボックス 868"/>
        <xdr:cNvSpPr txBox="1"/>
      </xdr:nvSpPr>
      <xdr:spPr>
        <a:xfrm>
          <a:off x="19278111" y="130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144926</xdr:rowOff>
    </xdr:from>
    <xdr:to>
      <xdr:col>98</xdr:col>
      <xdr:colOff>38100</xdr:colOff>
      <xdr:row>76</xdr:row>
      <xdr:rowOff>75076</xdr:rowOff>
    </xdr:to>
    <xdr:sp textlink="">
      <xdr:nvSpPr>
        <xdr:cNvPr id="870" name="楕円 869"/>
        <xdr:cNvSpPr/>
      </xdr:nvSpPr>
      <xdr:spPr>
        <a:xfrm>
          <a:off x="18605500" y="130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66203</xdr:rowOff>
    </xdr:from>
    <xdr:ext cx="534377" cy="259045"/>
    <xdr:sp textlink="">
      <xdr:nvSpPr>
        <xdr:cNvPr id="871" name="テキスト ボックス 870"/>
        <xdr:cNvSpPr txBox="1"/>
      </xdr:nvSpPr>
      <xdr:spPr>
        <a:xfrm>
          <a:off x="18389111" y="130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612,075</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290</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住民一人当たりのコストが最も高いのは扶助費で</a:t>
          </a:r>
          <a:r>
            <a:rPr kumimoji="1" lang="en-US" altLang="ja-JP" sz="1300">
              <a:latin typeface="ＭＳ Ｐゴシック" panose="020B0600070205080204" pitchFamily="50" charset="-128"/>
              <a:ea typeface="ＭＳ Ｐゴシック" panose="020B0600070205080204" pitchFamily="50" charset="-128"/>
            </a:rPr>
            <a:t>129,970</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+11,736</a:t>
          </a:r>
          <a:r>
            <a:rPr kumimoji="1" lang="ja-JP" altLang="en-US" sz="1300">
              <a:latin typeface="ＭＳ Ｐゴシック" panose="020B0600070205080204" pitchFamily="50" charset="-128"/>
              <a:ea typeface="ＭＳ Ｐゴシック" panose="020B0600070205080204" pitchFamily="50" charset="-128"/>
            </a:rPr>
            <a:t>円）、次いで補助費等が</a:t>
          </a:r>
          <a:r>
            <a:rPr kumimoji="1" lang="en-US" altLang="ja-JP" sz="1300">
              <a:latin typeface="ＭＳ Ｐゴシック" panose="020B0600070205080204" pitchFamily="50" charset="-128"/>
              <a:ea typeface="ＭＳ Ｐゴシック" panose="020B0600070205080204" pitchFamily="50" charset="-128"/>
            </a:rPr>
            <a:t>126,580</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2,661</a:t>
          </a:r>
          <a:r>
            <a:rPr kumimoji="1" lang="ja-JP" altLang="en-US" sz="1300">
              <a:latin typeface="ＭＳ Ｐゴシック" panose="020B0600070205080204" pitchFamily="50" charset="-128"/>
              <a:ea typeface="ＭＳ Ｐゴシック" panose="020B0600070205080204" pitchFamily="50" charset="-128"/>
            </a:rPr>
            <a:t>円）、人件費が</a:t>
          </a:r>
          <a:r>
            <a:rPr kumimoji="1" lang="en-US" altLang="ja-JP" sz="1300">
              <a:latin typeface="ＭＳ Ｐゴシック" panose="020B0600070205080204" pitchFamily="50" charset="-128"/>
              <a:ea typeface="ＭＳ Ｐゴシック" panose="020B0600070205080204" pitchFamily="50" charset="-128"/>
            </a:rPr>
            <a:t>84,776</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1,676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人件費が類似団体内平均値を下回っているのに対して、補助費等について類似団体を上回っている状況が続いているが、主な要因は、消防や水道事業を一部事務組合で行っていること、公共施設の運営・管理業務について指定管理者制度を導入していること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37,309
37,192
115.90
23,854,880
22,835,910
1,008,001
12,042,096
15,708,804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textlink="">
      <xdr:nvSpPr>
        <xdr:cNvPr id="58" name="議会費最小値テキスト"/>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textlink="">
      <xdr:nvSpPr>
        <xdr:cNvPr id="60" name="議会費最大値テキスト"/>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171116</xdr:rowOff>
    </xdr:from>
    <xdr:to>
      <xdr:col>24</xdr:col>
      <xdr:colOff>63500</xdr:colOff>
      <xdr:row>38</xdr:row>
      <xdr:rowOff>3846</xdr:rowOff>
    </xdr:to>
    <xdr:cxnSp macro="">
      <xdr:nvCxnSpPr>
        <xdr:cNvPr id="62" name="直線コネクタ 61"/>
        <xdr:cNvCxnSpPr/>
      </xdr:nvCxnSpPr>
      <xdr:spPr>
        <a:xfrm flipV="1">
          <a:off x="3797300" y="6514766"/>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textlink="">
      <xdr:nvSpPr>
        <xdr:cNvPr id="63" name="議会費平均値テキスト"/>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textlink="">
      <xdr:nvSpPr>
        <xdr:cNvPr id="64" name="フローチャート: 判断 63"/>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1364</xdr:rowOff>
    </xdr:from>
    <xdr:to>
      <xdr:col>19</xdr:col>
      <xdr:colOff>177800</xdr:colOff>
      <xdr:row>38</xdr:row>
      <xdr:rowOff>3846</xdr:rowOff>
    </xdr:to>
    <xdr:cxnSp macro="">
      <xdr:nvCxnSpPr>
        <xdr:cNvPr id="65" name="直線コネクタ 64"/>
        <xdr:cNvCxnSpPr/>
      </xdr:nvCxnSpPr>
      <xdr:spPr>
        <a:xfrm>
          <a:off x="2908300" y="6516464"/>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textlink="">
      <xdr:nvSpPr>
        <xdr:cNvPr id="66" name="フローチャート: 判断 65"/>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textlink="">
      <xdr:nvSpPr>
        <xdr:cNvPr id="67" name="テキスト ボックス 66"/>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160666</xdr:rowOff>
    </xdr:from>
    <xdr:to>
      <xdr:col>15</xdr:col>
      <xdr:colOff>50800</xdr:colOff>
      <xdr:row>38</xdr:row>
      <xdr:rowOff>1364</xdr:rowOff>
    </xdr:to>
    <xdr:cxnSp macro="">
      <xdr:nvCxnSpPr>
        <xdr:cNvPr id="68" name="直線コネクタ 67"/>
        <xdr:cNvCxnSpPr/>
      </xdr:nvCxnSpPr>
      <xdr:spPr>
        <a:xfrm>
          <a:off x="2019300" y="6504316"/>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textlink="">
      <xdr:nvSpPr>
        <xdr:cNvPr id="69" name="フローチャート: 判断 68"/>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textlink="">
      <xdr:nvSpPr>
        <xdr:cNvPr id="70" name="テキスト ボックス 69"/>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150673</xdr:rowOff>
    </xdr:from>
    <xdr:to>
      <xdr:col>10</xdr:col>
      <xdr:colOff>114300</xdr:colOff>
      <xdr:row>37</xdr:row>
      <xdr:rowOff>160666</xdr:rowOff>
    </xdr:to>
    <xdr:cxnSp macro="">
      <xdr:nvCxnSpPr>
        <xdr:cNvPr id="71" name="直線コネクタ 70"/>
        <xdr:cNvCxnSpPr/>
      </xdr:nvCxnSpPr>
      <xdr:spPr>
        <a:xfrm>
          <a:off x="1130300" y="6494323"/>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textlink="">
      <xdr:nvSpPr>
        <xdr:cNvPr id="72" name="フローチャート: 判断 71"/>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textlink="">
      <xdr:nvSpPr>
        <xdr:cNvPr id="73" name="テキスト ボックス 72"/>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textlink="">
      <xdr:nvSpPr>
        <xdr:cNvPr id="74" name="フローチャート: 判断 73"/>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textlink="">
      <xdr:nvSpPr>
        <xdr:cNvPr id="75" name="テキスト ボックス 74"/>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120316</xdr:rowOff>
    </xdr:from>
    <xdr:to>
      <xdr:col>24</xdr:col>
      <xdr:colOff>114300</xdr:colOff>
      <xdr:row>38</xdr:row>
      <xdr:rowOff>50467</xdr:rowOff>
    </xdr:to>
    <xdr:sp textlink="">
      <xdr:nvSpPr>
        <xdr:cNvPr id="81" name="楕円 80"/>
        <xdr:cNvSpPr/>
      </xdr:nvSpPr>
      <xdr:spPr>
        <a:xfrm>
          <a:off x="4584700" y="6463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textlink="">
      <xdr:nvSpPr>
        <xdr:cNvPr id="82" name="議会費該当値テキスト"/>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124496</xdr:rowOff>
    </xdr:from>
    <xdr:to>
      <xdr:col>20</xdr:col>
      <xdr:colOff>38100</xdr:colOff>
      <xdr:row>38</xdr:row>
      <xdr:rowOff>54646</xdr:rowOff>
    </xdr:to>
    <xdr:sp textlink="">
      <xdr:nvSpPr>
        <xdr:cNvPr id="83" name="楕円 82"/>
        <xdr:cNvSpPr/>
      </xdr:nvSpPr>
      <xdr:spPr>
        <a:xfrm>
          <a:off x="3746500" y="64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45773</xdr:rowOff>
    </xdr:from>
    <xdr:ext cx="469744" cy="259045"/>
    <xdr:sp textlink="">
      <xdr:nvSpPr>
        <xdr:cNvPr id="84" name="テキスト ボックス 83"/>
        <xdr:cNvSpPr txBox="1"/>
      </xdr:nvSpPr>
      <xdr:spPr>
        <a:xfrm>
          <a:off x="3562428" y="656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122014</xdr:rowOff>
    </xdr:from>
    <xdr:to>
      <xdr:col>15</xdr:col>
      <xdr:colOff>101600</xdr:colOff>
      <xdr:row>38</xdr:row>
      <xdr:rowOff>52164</xdr:rowOff>
    </xdr:to>
    <xdr:sp textlink="">
      <xdr:nvSpPr>
        <xdr:cNvPr id="85" name="楕円 84"/>
        <xdr:cNvSpPr/>
      </xdr:nvSpPr>
      <xdr:spPr>
        <a:xfrm>
          <a:off x="2857500" y="64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43291</xdr:rowOff>
    </xdr:from>
    <xdr:ext cx="469744" cy="259045"/>
    <xdr:sp textlink="">
      <xdr:nvSpPr>
        <xdr:cNvPr id="86" name="テキスト ボックス 85"/>
        <xdr:cNvSpPr txBox="1"/>
      </xdr:nvSpPr>
      <xdr:spPr>
        <a:xfrm>
          <a:off x="2673428" y="655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109866</xdr:rowOff>
    </xdr:from>
    <xdr:to>
      <xdr:col>10</xdr:col>
      <xdr:colOff>165100</xdr:colOff>
      <xdr:row>38</xdr:row>
      <xdr:rowOff>40016</xdr:rowOff>
    </xdr:to>
    <xdr:sp textlink="">
      <xdr:nvSpPr>
        <xdr:cNvPr id="87" name="楕円 86"/>
        <xdr:cNvSpPr/>
      </xdr:nvSpPr>
      <xdr:spPr>
        <a:xfrm>
          <a:off x="1968500" y="64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31143</xdr:rowOff>
    </xdr:from>
    <xdr:ext cx="469744" cy="259045"/>
    <xdr:sp textlink="">
      <xdr:nvSpPr>
        <xdr:cNvPr id="88" name="テキスト ボックス 87"/>
        <xdr:cNvSpPr txBox="1"/>
      </xdr:nvSpPr>
      <xdr:spPr>
        <a:xfrm>
          <a:off x="1784428" y="654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99873</xdr:rowOff>
    </xdr:from>
    <xdr:to>
      <xdr:col>6</xdr:col>
      <xdr:colOff>38100</xdr:colOff>
      <xdr:row>38</xdr:row>
      <xdr:rowOff>30023</xdr:rowOff>
    </xdr:to>
    <xdr:sp textlink="">
      <xdr:nvSpPr>
        <xdr:cNvPr id="89" name="楕円 88"/>
        <xdr:cNvSpPr/>
      </xdr:nvSpPr>
      <xdr:spPr>
        <a:xfrm>
          <a:off x="1079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21150</xdr:rowOff>
    </xdr:from>
    <xdr:ext cx="469744" cy="259045"/>
    <xdr:sp textlink="">
      <xdr:nvSpPr>
        <xdr:cNvPr id="90" name="テキスト ボックス 89"/>
        <xdr:cNvSpPr txBox="1"/>
      </xdr:nvSpPr>
      <xdr:spPr>
        <a:xfrm>
          <a:off x="895428" y="653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textlink="">
      <xdr:nvSpPr>
        <xdr:cNvPr id="115" name="総務費最小値テキスト"/>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textlink="">
      <xdr:nvSpPr>
        <xdr:cNvPr id="117" name="総務費最大値テキスト"/>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8524</xdr:rowOff>
    </xdr:from>
    <xdr:to>
      <xdr:col>24</xdr:col>
      <xdr:colOff>63500</xdr:colOff>
      <xdr:row>58</xdr:row>
      <xdr:rowOff>39960</xdr:rowOff>
    </xdr:to>
    <xdr:cxnSp macro="">
      <xdr:nvCxnSpPr>
        <xdr:cNvPr id="119" name="直線コネクタ 118"/>
        <xdr:cNvCxnSpPr/>
      </xdr:nvCxnSpPr>
      <xdr:spPr>
        <a:xfrm>
          <a:off x="3797300" y="9952624"/>
          <a:ext cx="838200" cy="3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textlink="">
      <xdr:nvSpPr>
        <xdr:cNvPr id="120" name="総務費平均値テキスト"/>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textlink="">
      <xdr:nvSpPr>
        <xdr:cNvPr id="121" name="フローチャート: 判断 120"/>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130303</xdr:rowOff>
    </xdr:from>
    <xdr:to>
      <xdr:col>19</xdr:col>
      <xdr:colOff>177800</xdr:colOff>
      <xdr:row>58</xdr:row>
      <xdr:rowOff>8524</xdr:rowOff>
    </xdr:to>
    <xdr:cxnSp macro="">
      <xdr:nvCxnSpPr>
        <xdr:cNvPr id="122" name="直線コネクタ 121"/>
        <xdr:cNvCxnSpPr/>
      </xdr:nvCxnSpPr>
      <xdr:spPr>
        <a:xfrm>
          <a:off x="2908300" y="9902953"/>
          <a:ext cx="889000" cy="4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textlink="">
      <xdr:nvSpPr>
        <xdr:cNvPr id="123" name="フローチャート: 判断 122"/>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textlink="">
      <xdr:nvSpPr>
        <xdr:cNvPr id="124" name="テキスト ボックス 123"/>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41257</xdr:rowOff>
    </xdr:from>
    <xdr:to>
      <xdr:col>15</xdr:col>
      <xdr:colOff>50800</xdr:colOff>
      <xdr:row>57</xdr:row>
      <xdr:rowOff>130303</xdr:rowOff>
    </xdr:to>
    <xdr:cxnSp macro="">
      <xdr:nvCxnSpPr>
        <xdr:cNvPr id="125" name="直線コネクタ 124"/>
        <xdr:cNvCxnSpPr/>
      </xdr:nvCxnSpPr>
      <xdr:spPr>
        <a:xfrm>
          <a:off x="2019300" y="9813907"/>
          <a:ext cx="889000" cy="8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textlink="">
      <xdr:nvSpPr>
        <xdr:cNvPr id="126" name="フローチャート: 判断 125"/>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textlink="">
      <xdr:nvSpPr>
        <xdr:cNvPr id="127" name="テキスト ボックス 126"/>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41257</xdr:rowOff>
    </xdr:from>
    <xdr:to>
      <xdr:col>10</xdr:col>
      <xdr:colOff>114300</xdr:colOff>
      <xdr:row>58</xdr:row>
      <xdr:rowOff>86299</xdr:rowOff>
    </xdr:to>
    <xdr:cxnSp macro="">
      <xdr:nvCxnSpPr>
        <xdr:cNvPr id="128" name="直線コネクタ 127"/>
        <xdr:cNvCxnSpPr/>
      </xdr:nvCxnSpPr>
      <xdr:spPr>
        <a:xfrm flipV="1">
          <a:off x="1130300" y="9813907"/>
          <a:ext cx="889000" cy="2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textlink="">
      <xdr:nvSpPr>
        <xdr:cNvPr id="129" name="フローチャート: 判断 128"/>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textlink="">
      <xdr:nvSpPr>
        <xdr:cNvPr id="130" name="テキスト ボックス 129"/>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textlink="">
      <xdr:nvSpPr>
        <xdr:cNvPr id="131" name="フローチャート: 判断 130"/>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textlink="">
      <xdr:nvSpPr>
        <xdr:cNvPr id="132" name="テキスト ボックス 131"/>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160610</xdr:rowOff>
    </xdr:from>
    <xdr:to>
      <xdr:col>24</xdr:col>
      <xdr:colOff>114300</xdr:colOff>
      <xdr:row>58</xdr:row>
      <xdr:rowOff>90760</xdr:rowOff>
    </xdr:to>
    <xdr:sp textlink="">
      <xdr:nvSpPr>
        <xdr:cNvPr id="138" name="楕円 137"/>
        <xdr:cNvSpPr/>
      </xdr:nvSpPr>
      <xdr:spPr>
        <a:xfrm>
          <a:off x="4584700" y="99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textlink="">
      <xdr:nvSpPr>
        <xdr:cNvPr id="139" name="総務費該当値テキスト"/>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129174</xdr:rowOff>
    </xdr:from>
    <xdr:to>
      <xdr:col>20</xdr:col>
      <xdr:colOff>38100</xdr:colOff>
      <xdr:row>58</xdr:row>
      <xdr:rowOff>59324</xdr:rowOff>
    </xdr:to>
    <xdr:sp textlink="">
      <xdr:nvSpPr>
        <xdr:cNvPr id="140" name="楕円 139"/>
        <xdr:cNvSpPr/>
      </xdr:nvSpPr>
      <xdr:spPr>
        <a:xfrm>
          <a:off x="3746500" y="99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75851</xdr:rowOff>
    </xdr:from>
    <xdr:ext cx="599010" cy="259045"/>
    <xdr:sp textlink="">
      <xdr:nvSpPr>
        <xdr:cNvPr id="141" name="テキスト ボックス 140"/>
        <xdr:cNvSpPr txBox="1"/>
      </xdr:nvSpPr>
      <xdr:spPr>
        <a:xfrm>
          <a:off x="3497795" y="967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79503</xdr:rowOff>
    </xdr:from>
    <xdr:to>
      <xdr:col>15</xdr:col>
      <xdr:colOff>101600</xdr:colOff>
      <xdr:row>58</xdr:row>
      <xdr:rowOff>9653</xdr:rowOff>
    </xdr:to>
    <xdr:sp textlink="">
      <xdr:nvSpPr>
        <xdr:cNvPr id="142" name="楕円 141"/>
        <xdr:cNvSpPr/>
      </xdr:nvSpPr>
      <xdr:spPr>
        <a:xfrm>
          <a:off x="2857500" y="985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26180</xdr:rowOff>
    </xdr:from>
    <xdr:ext cx="599010" cy="259045"/>
    <xdr:sp textlink="">
      <xdr:nvSpPr>
        <xdr:cNvPr id="143" name="テキスト ボックス 142"/>
        <xdr:cNvSpPr txBox="1"/>
      </xdr:nvSpPr>
      <xdr:spPr>
        <a:xfrm>
          <a:off x="2608795" y="962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161907</xdr:rowOff>
    </xdr:from>
    <xdr:to>
      <xdr:col>10</xdr:col>
      <xdr:colOff>165100</xdr:colOff>
      <xdr:row>57</xdr:row>
      <xdr:rowOff>92057</xdr:rowOff>
    </xdr:to>
    <xdr:sp textlink="">
      <xdr:nvSpPr>
        <xdr:cNvPr id="144" name="楕円 143"/>
        <xdr:cNvSpPr/>
      </xdr:nvSpPr>
      <xdr:spPr>
        <a:xfrm>
          <a:off x="1968500" y="97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83184</xdr:rowOff>
    </xdr:from>
    <xdr:ext cx="599010" cy="259045"/>
    <xdr:sp textlink="">
      <xdr:nvSpPr>
        <xdr:cNvPr id="145" name="テキスト ボックス 144"/>
        <xdr:cNvSpPr txBox="1"/>
      </xdr:nvSpPr>
      <xdr:spPr>
        <a:xfrm>
          <a:off x="1719795" y="985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35499</xdr:rowOff>
    </xdr:from>
    <xdr:to>
      <xdr:col>6</xdr:col>
      <xdr:colOff>38100</xdr:colOff>
      <xdr:row>58</xdr:row>
      <xdr:rowOff>137099</xdr:rowOff>
    </xdr:to>
    <xdr:sp textlink="">
      <xdr:nvSpPr>
        <xdr:cNvPr id="146" name="楕円 145"/>
        <xdr:cNvSpPr/>
      </xdr:nvSpPr>
      <xdr:spPr>
        <a:xfrm>
          <a:off x="1079500" y="99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128226</xdr:rowOff>
    </xdr:from>
    <xdr:ext cx="534377" cy="259045"/>
    <xdr:sp textlink="">
      <xdr:nvSpPr>
        <xdr:cNvPr id="147" name="テキスト ボックス 146"/>
        <xdr:cNvSpPr txBox="1"/>
      </xdr:nvSpPr>
      <xdr:spPr>
        <a:xfrm>
          <a:off x="863111" y="100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textlink="">
      <xdr:nvSpPr>
        <xdr:cNvPr id="173" name="民生費最小値テキスト"/>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textlink="">
      <xdr:nvSpPr>
        <xdr:cNvPr id="175" name="民生費最大値テキスト"/>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148006</xdr:rowOff>
    </xdr:from>
    <xdr:to>
      <xdr:col>24</xdr:col>
      <xdr:colOff>63500</xdr:colOff>
      <xdr:row>77</xdr:row>
      <xdr:rowOff>10857</xdr:rowOff>
    </xdr:to>
    <xdr:cxnSp macro="">
      <xdr:nvCxnSpPr>
        <xdr:cNvPr id="177" name="直線コネクタ 176"/>
        <xdr:cNvCxnSpPr/>
      </xdr:nvCxnSpPr>
      <xdr:spPr>
        <a:xfrm flipV="1">
          <a:off x="3797300" y="13178206"/>
          <a:ext cx="838200" cy="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textlink="">
      <xdr:nvSpPr>
        <xdr:cNvPr id="178" name="民生費平均値テキスト"/>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textlink="">
      <xdr:nvSpPr>
        <xdr:cNvPr id="179" name="フローチャート: 判断 178"/>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147541</xdr:rowOff>
    </xdr:from>
    <xdr:to>
      <xdr:col>19</xdr:col>
      <xdr:colOff>177800</xdr:colOff>
      <xdr:row>77</xdr:row>
      <xdr:rowOff>10857</xdr:rowOff>
    </xdr:to>
    <xdr:cxnSp macro="">
      <xdr:nvCxnSpPr>
        <xdr:cNvPr id="180" name="直線コネクタ 179"/>
        <xdr:cNvCxnSpPr/>
      </xdr:nvCxnSpPr>
      <xdr:spPr>
        <a:xfrm>
          <a:off x="2908300" y="13177741"/>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textlink="">
      <xdr:nvSpPr>
        <xdr:cNvPr id="181" name="フローチャート: 判断 180"/>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textlink="">
      <xdr:nvSpPr>
        <xdr:cNvPr id="182" name="テキスト ボックス 181"/>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147541</xdr:rowOff>
    </xdr:from>
    <xdr:to>
      <xdr:col>15</xdr:col>
      <xdr:colOff>50800</xdr:colOff>
      <xdr:row>77</xdr:row>
      <xdr:rowOff>94490</xdr:rowOff>
    </xdr:to>
    <xdr:cxnSp macro="">
      <xdr:nvCxnSpPr>
        <xdr:cNvPr id="183" name="直線コネクタ 182"/>
        <xdr:cNvCxnSpPr/>
      </xdr:nvCxnSpPr>
      <xdr:spPr>
        <a:xfrm flipV="1">
          <a:off x="2019300" y="13177741"/>
          <a:ext cx="889000" cy="1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textlink="">
      <xdr:nvSpPr>
        <xdr:cNvPr id="184" name="フローチャート: 判断 183"/>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textlink="">
      <xdr:nvSpPr>
        <xdr:cNvPr id="185" name="テキスト ボックス 184"/>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94490</xdr:rowOff>
    </xdr:from>
    <xdr:to>
      <xdr:col>10</xdr:col>
      <xdr:colOff>114300</xdr:colOff>
      <xdr:row>77</xdr:row>
      <xdr:rowOff>110550</xdr:rowOff>
    </xdr:to>
    <xdr:cxnSp macro="">
      <xdr:nvCxnSpPr>
        <xdr:cNvPr id="186" name="直線コネクタ 185"/>
        <xdr:cNvCxnSpPr/>
      </xdr:nvCxnSpPr>
      <xdr:spPr>
        <a:xfrm flipV="1">
          <a:off x="1130300" y="13296140"/>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textlink="">
      <xdr:nvSpPr>
        <xdr:cNvPr id="187" name="フローチャート: 判断 186"/>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textlink="">
      <xdr:nvSpPr>
        <xdr:cNvPr id="188" name="テキスト ボックス 187"/>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textlink="">
      <xdr:nvSpPr>
        <xdr:cNvPr id="189" name="フローチャート: 判断 188"/>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textlink="">
      <xdr:nvSpPr>
        <xdr:cNvPr id="190" name="テキスト ボックス 189"/>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97206</xdr:rowOff>
    </xdr:from>
    <xdr:to>
      <xdr:col>24</xdr:col>
      <xdr:colOff>114300</xdr:colOff>
      <xdr:row>77</xdr:row>
      <xdr:rowOff>27356</xdr:rowOff>
    </xdr:to>
    <xdr:sp textlink="">
      <xdr:nvSpPr>
        <xdr:cNvPr id="196" name="楕円 195"/>
        <xdr:cNvSpPr/>
      </xdr:nvSpPr>
      <xdr:spPr>
        <a:xfrm>
          <a:off x="4584700" y="131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75633</xdr:rowOff>
    </xdr:from>
    <xdr:ext cx="599010" cy="259045"/>
    <xdr:sp textlink="">
      <xdr:nvSpPr>
        <xdr:cNvPr id="197" name="民生費該当値テキスト"/>
        <xdr:cNvSpPr txBox="1"/>
      </xdr:nvSpPr>
      <xdr:spPr>
        <a:xfrm>
          <a:off x="4686300" y="1310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131507</xdr:rowOff>
    </xdr:from>
    <xdr:to>
      <xdr:col>20</xdr:col>
      <xdr:colOff>38100</xdr:colOff>
      <xdr:row>77</xdr:row>
      <xdr:rowOff>61657</xdr:rowOff>
    </xdr:to>
    <xdr:sp textlink="">
      <xdr:nvSpPr>
        <xdr:cNvPr id="198" name="楕円 197"/>
        <xdr:cNvSpPr/>
      </xdr:nvSpPr>
      <xdr:spPr>
        <a:xfrm>
          <a:off x="3746500" y="131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52784</xdr:rowOff>
    </xdr:from>
    <xdr:ext cx="599010" cy="259045"/>
    <xdr:sp textlink="">
      <xdr:nvSpPr>
        <xdr:cNvPr id="199" name="テキスト ボックス 198"/>
        <xdr:cNvSpPr txBox="1"/>
      </xdr:nvSpPr>
      <xdr:spPr>
        <a:xfrm>
          <a:off x="3497795" y="132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96741</xdr:rowOff>
    </xdr:from>
    <xdr:to>
      <xdr:col>15</xdr:col>
      <xdr:colOff>101600</xdr:colOff>
      <xdr:row>77</xdr:row>
      <xdr:rowOff>26891</xdr:rowOff>
    </xdr:to>
    <xdr:sp textlink="">
      <xdr:nvSpPr>
        <xdr:cNvPr id="200" name="楕円 199"/>
        <xdr:cNvSpPr/>
      </xdr:nvSpPr>
      <xdr:spPr>
        <a:xfrm>
          <a:off x="2857500" y="131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18018</xdr:rowOff>
    </xdr:from>
    <xdr:ext cx="599010" cy="259045"/>
    <xdr:sp textlink="">
      <xdr:nvSpPr>
        <xdr:cNvPr id="201" name="テキスト ボックス 200"/>
        <xdr:cNvSpPr txBox="1"/>
      </xdr:nvSpPr>
      <xdr:spPr>
        <a:xfrm>
          <a:off x="2608795" y="1321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43690</xdr:rowOff>
    </xdr:from>
    <xdr:to>
      <xdr:col>10</xdr:col>
      <xdr:colOff>165100</xdr:colOff>
      <xdr:row>77</xdr:row>
      <xdr:rowOff>145290</xdr:rowOff>
    </xdr:to>
    <xdr:sp textlink="">
      <xdr:nvSpPr>
        <xdr:cNvPr id="202" name="楕円 201"/>
        <xdr:cNvSpPr/>
      </xdr:nvSpPr>
      <xdr:spPr>
        <a:xfrm>
          <a:off x="1968500" y="132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136417</xdr:rowOff>
    </xdr:from>
    <xdr:ext cx="599010" cy="259045"/>
    <xdr:sp textlink="">
      <xdr:nvSpPr>
        <xdr:cNvPr id="203" name="テキスト ボックス 202"/>
        <xdr:cNvSpPr txBox="1"/>
      </xdr:nvSpPr>
      <xdr:spPr>
        <a:xfrm>
          <a:off x="1719795" y="133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59750</xdr:rowOff>
    </xdr:from>
    <xdr:to>
      <xdr:col>6</xdr:col>
      <xdr:colOff>38100</xdr:colOff>
      <xdr:row>77</xdr:row>
      <xdr:rowOff>161350</xdr:rowOff>
    </xdr:to>
    <xdr:sp textlink="">
      <xdr:nvSpPr>
        <xdr:cNvPr id="204" name="楕円 203"/>
        <xdr:cNvSpPr/>
      </xdr:nvSpPr>
      <xdr:spPr>
        <a:xfrm>
          <a:off x="1079500" y="132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152477</xdr:rowOff>
    </xdr:from>
    <xdr:ext cx="599010" cy="259045"/>
    <xdr:sp textlink="">
      <xdr:nvSpPr>
        <xdr:cNvPr id="205" name="テキスト ボックス 204"/>
        <xdr:cNvSpPr txBox="1"/>
      </xdr:nvSpPr>
      <xdr:spPr>
        <a:xfrm>
          <a:off x="830795" y="1335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textlink="">
      <xdr:nvSpPr>
        <xdr:cNvPr id="230" name="衛生費最小値テキスト"/>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textlink="">
      <xdr:nvSpPr>
        <xdr:cNvPr id="232" name="衛生費最大値テキスト"/>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6959</xdr:rowOff>
    </xdr:from>
    <xdr:to>
      <xdr:col>24</xdr:col>
      <xdr:colOff>63500</xdr:colOff>
      <xdr:row>96</xdr:row>
      <xdr:rowOff>41029</xdr:rowOff>
    </xdr:to>
    <xdr:cxnSp macro="">
      <xdr:nvCxnSpPr>
        <xdr:cNvPr id="234" name="直線コネクタ 233"/>
        <xdr:cNvCxnSpPr/>
      </xdr:nvCxnSpPr>
      <xdr:spPr>
        <a:xfrm>
          <a:off x="3797300" y="16466159"/>
          <a:ext cx="838200" cy="3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textlink="">
      <xdr:nvSpPr>
        <xdr:cNvPr id="235" name="衛生費平均値テキスト"/>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textlink="">
      <xdr:nvSpPr>
        <xdr:cNvPr id="236" name="フローチャート: 判断 235"/>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6959</xdr:rowOff>
    </xdr:from>
    <xdr:to>
      <xdr:col>19</xdr:col>
      <xdr:colOff>177800</xdr:colOff>
      <xdr:row>96</xdr:row>
      <xdr:rowOff>26268</xdr:rowOff>
    </xdr:to>
    <xdr:cxnSp macro="">
      <xdr:nvCxnSpPr>
        <xdr:cNvPr id="237" name="直線コネクタ 236"/>
        <xdr:cNvCxnSpPr/>
      </xdr:nvCxnSpPr>
      <xdr:spPr>
        <a:xfrm flipV="1">
          <a:off x="2908300" y="16466159"/>
          <a:ext cx="889000" cy="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textlink="">
      <xdr:nvSpPr>
        <xdr:cNvPr id="238" name="フローチャート: 判断 237"/>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textlink="">
      <xdr:nvSpPr>
        <xdr:cNvPr id="239" name="テキスト ボックス 238"/>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16317</xdr:rowOff>
    </xdr:from>
    <xdr:to>
      <xdr:col>15</xdr:col>
      <xdr:colOff>50800</xdr:colOff>
      <xdr:row>96</xdr:row>
      <xdr:rowOff>26268</xdr:rowOff>
    </xdr:to>
    <xdr:cxnSp macro="">
      <xdr:nvCxnSpPr>
        <xdr:cNvPr id="240" name="直線コネクタ 239"/>
        <xdr:cNvCxnSpPr/>
      </xdr:nvCxnSpPr>
      <xdr:spPr>
        <a:xfrm>
          <a:off x="2019300" y="16475517"/>
          <a:ext cx="889000" cy="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textlink="">
      <xdr:nvSpPr>
        <xdr:cNvPr id="241" name="フローチャート: 判断 240"/>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textlink="">
      <xdr:nvSpPr>
        <xdr:cNvPr id="242" name="テキスト ボックス 241"/>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16317</xdr:rowOff>
    </xdr:from>
    <xdr:to>
      <xdr:col>10</xdr:col>
      <xdr:colOff>114300</xdr:colOff>
      <xdr:row>96</xdr:row>
      <xdr:rowOff>82497</xdr:rowOff>
    </xdr:to>
    <xdr:cxnSp macro="">
      <xdr:nvCxnSpPr>
        <xdr:cNvPr id="243" name="直線コネクタ 242"/>
        <xdr:cNvCxnSpPr/>
      </xdr:nvCxnSpPr>
      <xdr:spPr>
        <a:xfrm flipV="1">
          <a:off x="1130300" y="16475517"/>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textlink="">
      <xdr:nvSpPr>
        <xdr:cNvPr id="244" name="フローチャート: 判断 243"/>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textlink="">
      <xdr:nvSpPr>
        <xdr:cNvPr id="245" name="テキスト ボックス 244"/>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textlink="">
      <xdr:nvSpPr>
        <xdr:cNvPr id="246" name="フローチャート: 判断 245"/>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textlink="">
      <xdr:nvSpPr>
        <xdr:cNvPr id="247" name="テキスト ボックス 246"/>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161679</xdr:rowOff>
    </xdr:from>
    <xdr:to>
      <xdr:col>24</xdr:col>
      <xdr:colOff>114300</xdr:colOff>
      <xdr:row>96</xdr:row>
      <xdr:rowOff>91829</xdr:rowOff>
    </xdr:to>
    <xdr:sp textlink="">
      <xdr:nvSpPr>
        <xdr:cNvPr id="253" name="楕円 252"/>
        <xdr:cNvSpPr/>
      </xdr:nvSpPr>
      <xdr:spPr>
        <a:xfrm>
          <a:off x="4584700" y="164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13106</xdr:rowOff>
    </xdr:from>
    <xdr:ext cx="534377" cy="259045"/>
    <xdr:sp textlink="">
      <xdr:nvSpPr>
        <xdr:cNvPr id="254" name="衛生費該当値テキスト"/>
        <xdr:cNvSpPr txBox="1"/>
      </xdr:nvSpPr>
      <xdr:spPr>
        <a:xfrm>
          <a:off x="4686300" y="163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127609</xdr:rowOff>
    </xdr:from>
    <xdr:to>
      <xdr:col>20</xdr:col>
      <xdr:colOff>38100</xdr:colOff>
      <xdr:row>96</xdr:row>
      <xdr:rowOff>57759</xdr:rowOff>
    </xdr:to>
    <xdr:sp textlink="">
      <xdr:nvSpPr>
        <xdr:cNvPr id="255" name="楕円 254"/>
        <xdr:cNvSpPr/>
      </xdr:nvSpPr>
      <xdr:spPr>
        <a:xfrm>
          <a:off x="3746500" y="164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74286</xdr:rowOff>
    </xdr:from>
    <xdr:ext cx="534377" cy="259045"/>
    <xdr:sp textlink="">
      <xdr:nvSpPr>
        <xdr:cNvPr id="256" name="テキスト ボックス 255"/>
        <xdr:cNvSpPr txBox="1"/>
      </xdr:nvSpPr>
      <xdr:spPr>
        <a:xfrm>
          <a:off x="3530111" y="1619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146918</xdr:rowOff>
    </xdr:from>
    <xdr:to>
      <xdr:col>15</xdr:col>
      <xdr:colOff>101600</xdr:colOff>
      <xdr:row>96</xdr:row>
      <xdr:rowOff>77068</xdr:rowOff>
    </xdr:to>
    <xdr:sp textlink="">
      <xdr:nvSpPr>
        <xdr:cNvPr id="257" name="楕円 256"/>
        <xdr:cNvSpPr/>
      </xdr:nvSpPr>
      <xdr:spPr>
        <a:xfrm>
          <a:off x="2857500" y="164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93595</xdr:rowOff>
    </xdr:from>
    <xdr:ext cx="534377" cy="259045"/>
    <xdr:sp textlink="">
      <xdr:nvSpPr>
        <xdr:cNvPr id="258" name="テキスト ボックス 257"/>
        <xdr:cNvSpPr txBox="1"/>
      </xdr:nvSpPr>
      <xdr:spPr>
        <a:xfrm>
          <a:off x="2641111" y="162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136967</xdr:rowOff>
    </xdr:from>
    <xdr:to>
      <xdr:col>10</xdr:col>
      <xdr:colOff>165100</xdr:colOff>
      <xdr:row>96</xdr:row>
      <xdr:rowOff>67117</xdr:rowOff>
    </xdr:to>
    <xdr:sp textlink="">
      <xdr:nvSpPr>
        <xdr:cNvPr id="259" name="楕円 258"/>
        <xdr:cNvSpPr/>
      </xdr:nvSpPr>
      <xdr:spPr>
        <a:xfrm>
          <a:off x="1968500" y="164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83644</xdr:rowOff>
    </xdr:from>
    <xdr:ext cx="534377" cy="259045"/>
    <xdr:sp textlink="">
      <xdr:nvSpPr>
        <xdr:cNvPr id="260" name="テキスト ボックス 259"/>
        <xdr:cNvSpPr txBox="1"/>
      </xdr:nvSpPr>
      <xdr:spPr>
        <a:xfrm>
          <a:off x="1752111" y="161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31697</xdr:rowOff>
    </xdr:from>
    <xdr:to>
      <xdr:col>6</xdr:col>
      <xdr:colOff>38100</xdr:colOff>
      <xdr:row>96</xdr:row>
      <xdr:rowOff>133297</xdr:rowOff>
    </xdr:to>
    <xdr:sp textlink="">
      <xdr:nvSpPr>
        <xdr:cNvPr id="261" name="楕円 260"/>
        <xdr:cNvSpPr/>
      </xdr:nvSpPr>
      <xdr:spPr>
        <a:xfrm>
          <a:off x="1079500" y="1649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149824</xdr:rowOff>
    </xdr:from>
    <xdr:ext cx="534377" cy="259045"/>
    <xdr:sp textlink="">
      <xdr:nvSpPr>
        <xdr:cNvPr id="262" name="テキスト ボックス 261"/>
        <xdr:cNvSpPr txBox="1"/>
      </xdr:nvSpPr>
      <xdr:spPr>
        <a:xfrm>
          <a:off x="863111" y="1626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textlink="">
      <xdr:nvSpPr>
        <xdr:cNvPr id="287" name="労働費最大値テキスト"/>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100152</xdr:rowOff>
    </xdr:from>
    <xdr:to>
      <xdr:col>55</xdr:col>
      <xdr:colOff>0</xdr:colOff>
      <xdr:row>37</xdr:row>
      <xdr:rowOff>111582</xdr:rowOff>
    </xdr:to>
    <xdr:cxnSp macro="">
      <xdr:nvCxnSpPr>
        <xdr:cNvPr id="289" name="直線コネクタ 288"/>
        <xdr:cNvCxnSpPr/>
      </xdr:nvCxnSpPr>
      <xdr:spPr>
        <a:xfrm flipV="1">
          <a:off x="9639300" y="64438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textlink="">
      <xdr:nvSpPr>
        <xdr:cNvPr id="290" name="労働費平均値テキスト"/>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textlink="">
      <xdr:nvSpPr>
        <xdr:cNvPr id="291" name="フローチャート: 判断 290"/>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111582</xdr:rowOff>
    </xdr:from>
    <xdr:to>
      <xdr:col>50</xdr:col>
      <xdr:colOff>114300</xdr:colOff>
      <xdr:row>37</xdr:row>
      <xdr:rowOff>113182</xdr:rowOff>
    </xdr:to>
    <xdr:cxnSp macro="">
      <xdr:nvCxnSpPr>
        <xdr:cNvPr id="292" name="直線コネクタ 291"/>
        <xdr:cNvCxnSpPr/>
      </xdr:nvCxnSpPr>
      <xdr:spPr>
        <a:xfrm flipV="1">
          <a:off x="8750300" y="645523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textlink="">
      <xdr:nvSpPr>
        <xdr:cNvPr id="293" name="フローチャート: 判断 292"/>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textlink="">
      <xdr:nvSpPr>
        <xdr:cNvPr id="294" name="テキスト ボックス 293"/>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102895</xdr:rowOff>
    </xdr:from>
    <xdr:to>
      <xdr:col>45</xdr:col>
      <xdr:colOff>177800</xdr:colOff>
      <xdr:row>37</xdr:row>
      <xdr:rowOff>113182</xdr:rowOff>
    </xdr:to>
    <xdr:cxnSp macro="">
      <xdr:nvCxnSpPr>
        <xdr:cNvPr id="295" name="直線コネクタ 294"/>
        <xdr:cNvCxnSpPr/>
      </xdr:nvCxnSpPr>
      <xdr:spPr>
        <a:xfrm>
          <a:off x="7861300" y="644654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textlink="">
      <xdr:nvSpPr>
        <xdr:cNvPr id="296" name="フローチャート: 判断 295"/>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textlink="">
      <xdr:nvSpPr>
        <xdr:cNvPr id="297" name="テキスト ボックス 296"/>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102895</xdr:rowOff>
    </xdr:from>
    <xdr:to>
      <xdr:col>41</xdr:col>
      <xdr:colOff>50800</xdr:colOff>
      <xdr:row>37</xdr:row>
      <xdr:rowOff>106553</xdr:rowOff>
    </xdr:to>
    <xdr:cxnSp macro="">
      <xdr:nvCxnSpPr>
        <xdr:cNvPr id="298" name="直線コネクタ 297"/>
        <xdr:cNvCxnSpPr/>
      </xdr:nvCxnSpPr>
      <xdr:spPr>
        <a:xfrm flipV="1">
          <a:off x="6972300" y="644654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textlink="">
      <xdr:nvSpPr>
        <xdr:cNvPr id="299" name="フローチャート: 判断 298"/>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textlink="">
      <xdr:nvSpPr>
        <xdr:cNvPr id="300" name="テキスト ボックス 299"/>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textlink="">
      <xdr:nvSpPr>
        <xdr:cNvPr id="301" name="フローチャート: 判断 300"/>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textlink="">
      <xdr:nvSpPr>
        <xdr:cNvPr id="302" name="テキスト ボックス 301"/>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49352</xdr:rowOff>
    </xdr:from>
    <xdr:to>
      <xdr:col>55</xdr:col>
      <xdr:colOff>50800</xdr:colOff>
      <xdr:row>37</xdr:row>
      <xdr:rowOff>150952</xdr:rowOff>
    </xdr:to>
    <xdr:sp textlink="">
      <xdr:nvSpPr>
        <xdr:cNvPr id="308" name="楕円 307"/>
        <xdr:cNvSpPr/>
      </xdr:nvSpPr>
      <xdr:spPr>
        <a:xfrm>
          <a:off x="10426700" y="63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72229</xdr:rowOff>
    </xdr:from>
    <xdr:ext cx="378565" cy="259045"/>
    <xdr:sp textlink="">
      <xdr:nvSpPr>
        <xdr:cNvPr id="309" name="労働費該当値テキスト"/>
        <xdr:cNvSpPr txBox="1"/>
      </xdr:nvSpPr>
      <xdr:spPr>
        <a:xfrm>
          <a:off x="10528300" y="6244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60782</xdr:rowOff>
    </xdr:from>
    <xdr:to>
      <xdr:col>50</xdr:col>
      <xdr:colOff>165100</xdr:colOff>
      <xdr:row>37</xdr:row>
      <xdr:rowOff>162382</xdr:rowOff>
    </xdr:to>
    <xdr:sp textlink="">
      <xdr:nvSpPr>
        <xdr:cNvPr id="310" name="楕円 309"/>
        <xdr:cNvSpPr/>
      </xdr:nvSpPr>
      <xdr:spPr>
        <a:xfrm>
          <a:off x="9588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7459</xdr:rowOff>
    </xdr:from>
    <xdr:ext cx="378565" cy="259045"/>
    <xdr:sp textlink="">
      <xdr:nvSpPr>
        <xdr:cNvPr id="311" name="テキスト ボックス 310"/>
        <xdr:cNvSpPr txBox="1"/>
      </xdr:nvSpPr>
      <xdr:spPr>
        <a:xfrm>
          <a:off x="9450017" y="617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62382</xdr:rowOff>
    </xdr:from>
    <xdr:to>
      <xdr:col>46</xdr:col>
      <xdr:colOff>38100</xdr:colOff>
      <xdr:row>37</xdr:row>
      <xdr:rowOff>163982</xdr:rowOff>
    </xdr:to>
    <xdr:sp textlink="">
      <xdr:nvSpPr>
        <xdr:cNvPr id="312" name="楕円 311"/>
        <xdr:cNvSpPr/>
      </xdr:nvSpPr>
      <xdr:spPr>
        <a:xfrm>
          <a:off x="86995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9059</xdr:rowOff>
    </xdr:from>
    <xdr:ext cx="378565" cy="259045"/>
    <xdr:sp textlink="">
      <xdr:nvSpPr>
        <xdr:cNvPr id="313" name="テキスト ボックス 312"/>
        <xdr:cNvSpPr txBox="1"/>
      </xdr:nvSpPr>
      <xdr:spPr>
        <a:xfrm>
          <a:off x="8561017" y="618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52095</xdr:rowOff>
    </xdr:from>
    <xdr:to>
      <xdr:col>41</xdr:col>
      <xdr:colOff>101600</xdr:colOff>
      <xdr:row>37</xdr:row>
      <xdr:rowOff>153695</xdr:rowOff>
    </xdr:to>
    <xdr:sp textlink="">
      <xdr:nvSpPr>
        <xdr:cNvPr id="314" name="楕円 313"/>
        <xdr:cNvSpPr/>
      </xdr:nvSpPr>
      <xdr:spPr>
        <a:xfrm>
          <a:off x="7810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170222</xdr:rowOff>
    </xdr:from>
    <xdr:ext cx="378565" cy="259045"/>
    <xdr:sp textlink="">
      <xdr:nvSpPr>
        <xdr:cNvPr id="315" name="テキスト ボックス 314"/>
        <xdr:cNvSpPr txBox="1"/>
      </xdr:nvSpPr>
      <xdr:spPr>
        <a:xfrm>
          <a:off x="7672017" y="61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55753</xdr:rowOff>
    </xdr:from>
    <xdr:to>
      <xdr:col>36</xdr:col>
      <xdr:colOff>165100</xdr:colOff>
      <xdr:row>37</xdr:row>
      <xdr:rowOff>157353</xdr:rowOff>
    </xdr:to>
    <xdr:sp textlink="">
      <xdr:nvSpPr>
        <xdr:cNvPr id="316" name="楕円 315"/>
        <xdr:cNvSpPr/>
      </xdr:nvSpPr>
      <xdr:spPr>
        <a:xfrm>
          <a:off x="6921500" y="63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2430</xdr:rowOff>
    </xdr:from>
    <xdr:ext cx="378565" cy="259045"/>
    <xdr:sp textlink="">
      <xdr:nvSpPr>
        <xdr:cNvPr id="317" name="テキスト ボックス 316"/>
        <xdr:cNvSpPr txBox="1"/>
      </xdr:nvSpPr>
      <xdr:spPr>
        <a:xfrm>
          <a:off x="6783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textlink="">
      <xdr:nvSpPr>
        <xdr:cNvPr id="342" name="農林水産業費最小値テキスト"/>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textlink="">
      <xdr:nvSpPr>
        <xdr:cNvPr id="344" name="農林水産業費最大値テキスト"/>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141853</xdr:rowOff>
    </xdr:from>
    <xdr:to>
      <xdr:col>55</xdr:col>
      <xdr:colOff>0</xdr:colOff>
      <xdr:row>57</xdr:row>
      <xdr:rowOff>145624</xdr:rowOff>
    </xdr:to>
    <xdr:cxnSp macro="">
      <xdr:nvCxnSpPr>
        <xdr:cNvPr id="346" name="直線コネクタ 345"/>
        <xdr:cNvCxnSpPr/>
      </xdr:nvCxnSpPr>
      <xdr:spPr>
        <a:xfrm flipV="1">
          <a:off x="9639300" y="9914503"/>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textlink="">
      <xdr:nvSpPr>
        <xdr:cNvPr id="347" name="農林水産業費平均値テキスト"/>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textlink="">
      <xdr:nvSpPr>
        <xdr:cNvPr id="348" name="フローチャート: 判断 347"/>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145624</xdr:rowOff>
    </xdr:from>
    <xdr:to>
      <xdr:col>50</xdr:col>
      <xdr:colOff>114300</xdr:colOff>
      <xdr:row>57</xdr:row>
      <xdr:rowOff>163741</xdr:rowOff>
    </xdr:to>
    <xdr:cxnSp macro="">
      <xdr:nvCxnSpPr>
        <xdr:cNvPr id="349" name="直線コネクタ 348"/>
        <xdr:cNvCxnSpPr/>
      </xdr:nvCxnSpPr>
      <xdr:spPr>
        <a:xfrm flipV="1">
          <a:off x="8750300" y="9918274"/>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textlink="">
      <xdr:nvSpPr>
        <xdr:cNvPr id="350" name="フローチャート: 判断 349"/>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textlink="">
      <xdr:nvSpPr>
        <xdr:cNvPr id="351" name="テキスト ボックス 350"/>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116536</xdr:rowOff>
    </xdr:from>
    <xdr:to>
      <xdr:col>45</xdr:col>
      <xdr:colOff>177800</xdr:colOff>
      <xdr:row>57</xdr:row>
      <xdr:rowOff>163741</xdr:rowOff>
    </xdr:to>
    <xdr:cxnSp macro="">
      <xdr:nvCxnSpPr>
        <xdr:cNvPr id="352" name="直線コネクタ 351"/>
        <xdr:cNvCxnSpPr/>
      </xdr:nvCxnSpPr>
      <xdr:spPr>
        <a:xfrm>
          <a:off x="7861300" y="9889186"/>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textlink="">
      <xdr:nvSpPr>
        <xdr:cNvPr id="353" name="フローチャート: 判断 352"/>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textlink="">
      <xdr:nvSpPr>
        <xdr:cNvPr id="354" name="テキスト ボックス 353"/>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116536</xdr:rowOff>
    </xdr:from>
    <xdr:to>
      <xdr:col>41</xdr:col>
      <xdr:colOff>50800</xdr:colOff>
      <xdr:row>58</xdr:row>
      <xdr:rowOff>12636</xdr:rowOff>
    </xdr:to>
    <xdr:cxnSp macro="">
      <xdr:nvCxnSpPr>
        <xdr:cNvPr id="355" name="直線コネクタ 354"/>
        <xdr:cNvCxnSpPr/>
      </xdr:nvCxnSpPr>
      <xdr:spPr>
        <a:xfrm flipV="1">
          <a:off x="6972300" y="9889186"/>
          <a:ext cx="889000" cy="6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textlink="">
      <xdr:nvSpPr>
        <xdr:cNvPr id="356" name="フローチャート: 判断 355"/>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textlink="">
      <xdr:nvSpPr>
        <xdr:cNvPr id="357" name="テキスト ボックス 356"/>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textlink="">
      <xdr:nvSpPr>
        <xdr:cNvPr id="358" name="フローチャート: 判断 357"/>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textlink="">
      <xdr:nvSpPr>
        <xdr:cNvPr id="359" name="テキスト ボックス 358"/>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91053</xdr:rowOff>
    </xdr:from>
    <xdr:to>
      <xdr:col>55</xdr:col>
      <xdr:colOff>50800</xdr:colOff>
      <xdr:row>58</xdr:row>
      <xdr:rowOff>21203</xdr:rowOff>
    </xdr:to>
    <xdr:sp textlink="">
      <xdr:nvSpPr>
        <xdr:cNvPr id="365" name="楕円 364"/>
        <xdr:cNvSpPr/>
      </xdr:nvSpPr>
      <xdr:spPr>
        <a:xfrm>
          <a:off x="10426700" y="98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69480</xdr:rowOff>
    </xdr:from>
    <xdr:ext cx="534377" cy="259045"/>
    <xdr:sp textlink="">
      <xdr:nvSpPr>
        <xdr:cNvPr id="366" name="農林水産業費該当値テキスト"/>
        <xdr:cNvSpPr txBox="1"/>
      </xdr:nvSpPr>
      <xdr:spPr>
        <a:xfrm>
          <a:off x="10528300" y="98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94824</xdr:rowOff>
    </xdr:from>
    <xdr:to>
      <xdr:col>50</xdr:col>
      <xdr:colOff>165100</xdr:colOff>
      <xdr:row>58</xdr:row>
      <xdr:rowOff>24974</xdr:rowOff>
    </xdr:to>
    <xdr:sp textlink="">
      <xdr:nvSpPr>
        <xdr:cNvPr id="367" name="楕円 366"/>
        <xdr:cNvSpPr/>
      </xdr:nvSpPr>
      <xdr:spPr>
        <a:xfrm>
          <a:off x="9588500" y="98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16101</xdr:rowOff>
    </xdr:from>
    <xdr:ext cx="534377" cy="259045"/>
    <xdr:sp textlink="">
      <xdr:nvSpPr>
        <xdr:cNvPr id="368" name="テキスト ボックス 367"/>
        <xdr:cNvSpPr txBox="1"/>
      </xdr:nvSpPr>
      <xdr:spPr>
        <a:xfrm>
          <a:off x="9372111" y="996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112941</xdr:rowOff>
    </xdr:from>
    <xdr:to>
      <xdr:col>46</xdr:col>
      <xdr:colOff>38100</xdr:colOff>
      <xdr:row>58</xdr:row>
      <xdr:rowOff>43091</xdr:rowOff>
    </xdr:to>
    <xdr:sp textlink="">
      <xdr:nvSpPr>
        <xdr:cNvPr id="369" name="楕円 368"/>
        <xdr:cNvSpPr/>
      </xdr:nvSpPr>
      <xdr:spPr>
        <a:xfrm>
          <a:off x="8699500" y="98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34218</xdr:rowOff>
    </xdr:from>
    <xdr:ext cx="534377" cy="259045"/>
    <xdr:sp textlink="">
      <xdr:nvSpPr>
        <xdr:cNvPr id="370" name="テキスト ボックス 369"/>
        <xdr:cNvSpPr txBox="1"/>
      </xdr:nvSpPr>
      <xdr:spPr>
        <a:xfrm>
          <a:off x="8483111" y="99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65736</xdr:rowOff>
    </xdr:from>
    <xdr:to>
      <xdr:col>41</xdr:col>
      <xdr:colOff>101600</xdr:colOff>
      <xdr:row>57</xdr:row>
      <xdr:rowOff>167336</xdr:rowOff>
    </xdr:to>
    <xdr:sp textlink="">
      <xdr:nvSpPr>
        <xdr:cNvPr id="371" name="楕円 370"/>
        <xdr:cNvSpPr/>
      </xdr:nvSpPr>
      <xdr:spPr>
        <a:xfrm>
          <a:off x="7810500" y="9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158463</xdr:rowOff>
    </xdr:from>
    <xdr:ext cx="534377" cy="259045"/>
    <xdr:sp textlink="">
      <xdr:nvSpPr>
        <xdr:cNvPr id="372" name="テキスト ボックス 371"/>
        <xdr:cNvSpPr txBox="1"/>
      </xdr:nvSpPr>
      <xdr:spPr>
        <a:xfrm>
          <a:off x="7594111" y="99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133286</xdr:rowOff>
    </xdr:from>
    <xdr:to>
      <xdr:col>36</xdr:col>
      <xdr:colOff>165100</xdr:colOff>
      <xdr:row>58</xdr:row>
      <xdr:rowOff>63436</xdr:rowOff>
    </xdr:to>
    <xdr:sp textlink="">
      <xdr:nvSpPr>
        <xdr:cNvPr id="373" name="楕円 372"/>
        <xdr:cNvSpPr/>
      </xdr:nvSpPr>
      <xdr:spPr>
        <a:xfrm>
          <a:off x="6921500" y="990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54563</xdr:rowOff>
    </xdr:from>
    <xdr:ext cx="534377" cy="259045"/>
    <xdr:sp textlink="">
      <xdr:nvSpPr>
        <xdr:cNvPr id="374" name="テキスト ボックス 373"/>
        <xdr:cNvSpPr txBox="1"/>
      </xdr:nvSpPr>
      <xdr:spPr>
        <a:xfrm>
          <a:off x="6705111" y="999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textlink="">
      <xdr:nvSpPr>
        <xdr:cNvPr id="399" name="商工費最小値テキスト"/>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textlink="">
      <xdr:nvSpPr>
        <xdr:cNvPr id="401" name="商工費最大値テキスト"/>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81941</xdr:rowOff>
    </xdr:from>
    <xdr:to>
      <xdr:col>55</xdr:col>
      <xdr:colOff>0</xdr:colOff>
      <xdr:row>76</xdr:row>
      <xdr:rowOff>163894</xdr:rowOff>
    </xdr:to>
    <xdr:cxnSp macro="">
      <xdr:nvCxnSpPr>
        <xdr:cNvPr id="403" name="直線コネクタ 402"/>
        <xdr:cNvCxnSpPr/>
      </xdr:nvCxnSpPr>
      <xdr:spPr>
        <a:xfrm flipV="1">
          <a:off x="9639300" y="13112141"/>
          <a:ext cx="8382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textlink="">
      <xdr:nvSpPr>
        <xdr:cNvPr id="404" name="商工費平均値テキスト"/>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textlink="">
      <xdr:nvSpPr>
        <xdr:cNvPr id="405" name="フローチャート: 判断 404"/>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163894</xdr:rowOff>
    </xdr:from>
    <xdr:to>
      <xdr:col>50</xdr:col>
      <xdr:colOff>114300</xdr:colOff>
      <xdr:row>77</xdr:row>
      <xdr:rowOff>19444</xdr:rowOff>
    </xdr:to>
    <xdr:cxnSp macro="">
      <xdr:nvCxnSpPr>
        <xdr:cNvPr id="406" name="直線コネクタ 405"/>
        <xdr:cNvCxnSpPr/>
      </xdr:nvCxnSpPr>
      <xdr:spPr>
        <a:xfrm flipV="1">
          <a:off x="8750300" y="13194094"/>
          <a:ext cx="889000" cy="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textlink="">
      <xdr:nvSpPr>
        <xdr:cNvPr id="407" name="フローチャート: 判断 406"/>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textlink="">
      <xdr:nvSpPr>
        <xdr:cNvPr id="408" name="テキスト ボックス 407"/>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46686</xdr:rowOff>
    </xdr:from>
    <xdr:to>
      <xdr:col>45</xdr:col>
      <xdr:colOff>177800</xdr:colOff>
      <xdr:row>77</xdr:row>
      <xdr:rowOff>19444</xdr:rowOff>
    </xdr:to>
    <xdr:cxnSp macro="">
      <xdr:nvCxnSpPr>
        <xdr:cNvPr id="409" name="直線コネクタ 408"/>
        <xdr:cNvCxnSpPr/>
      </xdr:nvCxnSpPr>
      <xdr:spPr>
        <a:xfrm>
          <a:off x="7861300" y="13076886"/>
          <a:ext cx="889000" cy="1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textlink="">
      <xdr:nvSpPr>
        <xdr:cNvPr id="410" name="フローチャート: 判断 409"/>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textlink="">
      <xdr:nvSpPr>
        <xdr:cNvPr id="411" name="テキスト ボックス 410"/>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46686</xdr:rowOff>
    </xdr:from>
    <xdr:to>
      <xdr:col>41</xdr:col>
      <xdr:colOff>50800</xdr:colOff>
      <xdr:row>76</xdr:row>
      <xdr:rowOff>167424</xdr:rowOff>
    </xdr:to>
    <xdr:cxnSp macro="">
      <xdr:nvCxnSpPr>
        <xdr:cNvPr id="412" name="直線コネクタ 411"/>
        <xdr:cNvCxnSpPr/>
      </xdr:nvCxnSpPr>
      <xdr:spPr>
        <a:xfrm flipV="1">
          <a:off x="6972300" y="13076886"/>
          <a:ext cx="889000" cy="1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textlink="">
      <xdr:nvSpPr>
        <xdr:cNvPr id="413" name="フローチャート: 判断 412"/>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textlink="">
      <xdr:nvSpPr>
        <xdr:cNvPr id="414" name="テキスト ボックス 413"/>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textlink="">
      <xdr:nvSpPr>
        <xdr:cNvPr id="415" name="フローチャート: 判断 414"/>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textlink="">
      <xdr:nvSpPr>
        <xdr:cNvPr id="416" name="テキスト ボックス 415"/>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31141</xdr:rowOff>
    </xdr:from>
    <xdr:to>
      <xdr:col>55</xdr:col>
      <xdr:colOff>50800</xdr:colOff>
      <xdr:row>76</xdr:row>
      <xdr:rowOff>132741</xdr:rowOff>
    </xdr:to>
    <xdr:sp textlink="">
      <xdr:nvSpPr>
        <xdr:cNvPr id="422" name="楕円 421"/>
        <xdr:cNvSpPr/>
      </xdr:nvSpPr>
      <xdr:spPr>
        <a:xfrm>
          <a:off x="10426700" y="130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54018</xdr:rowOff>
    </xdr:from>
    <xdr:ext cx="534377" cy="259045"/>
    <xdr:sp textlink="">
      <xdr:nvSpPr>
        <xdr:cNvPr id="423" name="商工費該当値テキスト"/>
        <xdr:cNvSpPr txBox="1"/>
      </xdr:nvSpPr>
      <xdr:spPr>
        <a:xfrm>
          <a:off x="10528300" y="129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113094</xdr:rowOff>
    </xdr:from>
    <xdr:to>
      <xdr:col>50</xdr:col>
      <xdr:colOff>165100</xdr:colOff>
      <xdr:row>77</xdr:row>
      <xdr:rowOff>43244</xdr:rowOff>
    </xdr:to>
    <xdr:sp textlink="">
      <xdr:nvSpPr>
        <xdr:cNvPr id="424" name="楕円 423"/>
        <xdr:cNvSpPr/>
      </xdr:nvSpPr>
      <xdr:spPr>
        <a:xfrm>
          <a:off x="9588500" y="131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59771</xdr:rowOff>
    </xdr:from>
    <xdr:ext cx="534377" cy="259045"/>
    <xdr:sp textlink="">
      <xdr:nvSpPr>
        <xdr:cNvPr id="425" name="テキスト ボックス 424"/>
        <xdr:cNvSpPr txBox="1"/>
      </xdr:nvSpPr>
      <xdr:spPr>
        <a:xfrm>
          <a:off x="9372111" y="1291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140094</xdr:rowOff>
    </xdr:from>
    <xdr:to>
      <xdr:col>46</xdr:col>
      <xdr:colOff>38100</xdr:colOff>
      <xdr:row>77</xdr:row>
      <xdr:rowOff>70244</xdr:rowOff>
    </xdr:to>
    <xdr:sp textlink="">
      <xdr:nvSpPr>
        <xdr:cNvPr id="426" name="楕円 425"/>
        <xdr:cNvSpPr/>
      </xdr:nvSpPr>
      <xdr:spPr>
        <a:xfrm>
          <a:off x="8699500" y="131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86771</xdr:rowOff>
    </xdr:from>
    <xdr:ext cx="534377" cy="259045"/>
    <xdr:sp textlink="">
      <xdr:nvSpPr>
        <xdr:cNvPr id="427" name="テキスト ボックス 426"/>
        <xdr:cNvSpPr txBox="1"/>
      </xdr:nvSpPr>
      <xdr:spPr>
        <a:xfrm>
          <a:off x="8483111" y="129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167336</xdr:rowOff>
    </xdr:from>
    <xdr:to>
      <xdr:col>41</xdr:col>
      <xdr:colOff>101600</xdr:colOff>
      <xdr:row>76</xdr:row>
      <xdr:rowOff>97486</xdr:rowOff>
    </xdr:to>
    <xdr:sp textlink="">
      <xdr:nvSpPr>
        <xdr:cNvPr id="428" name="楕円 427"/>
        <xdr:cNvSpPr/>
      </xdr:nvSpPr>
      <xdr:spPr>
        <a:xfrm>
          <a:off x="7810500" y="130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114013</xdr:rowOff>
    </xdr:from>
    <xdr:ext cx="534377" cy="259045"/>
    <xdr:sp textlink="">
      <xdr:nvSpPr>
        <xdr:cNvPr id="429" name="テキスト ボックス 428"/>
        <xdr:cNvSpPr txBox="1"/>
      </xdr:nvSpPr>
      <xdr:spPr>
        <a:xfrm>
          <a:off x="7594111" y="1280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116624</xdr:rowOff>
    </xdr:from>
    <xdr:to>
      <xdr:col>36</xdr:col>
      <xdr:colOff>165100</xdr:colOff>
      <xdr:row>77</xdr:row>
      <xdr:rowOff>46774</xdr:rowOff>
    </xdr:to>
    <xdr:sp textlink="">
      <xdr:nvSpPr>
        <xdr:cNvPr id="430" name="楕円 429"/>
        <xdr:cNvSpPr/>
      </xdr:nvSpPr>
      <xdr:spPr>
        <a:xfrm>
          <a:off x="6921500" y="131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63301</xdr:rowOff>
    </xdr:from>
    <xdr:ext cx="534377" cy="259045"/>
    <xdr:sp textlink="">
      <xdr:nvSpPr>
        <xdr:cNvPr id="431" name="テキスト ボックス 430"/>
        <xdr:cNvSpPr txBox="1"/>
      </xdr:nvSpPr>
      <xdr:spPr>
        <a:xfrm>
          <a:off x="6705111" y="1292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textlink="">
      <xdr:nvSpPr>
        <xdr:cNvPr id="454" name="土木費最小値テキスト"/>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textlink="">
      <xdr:nvSpPr>
        <xdr:cNvPr id="456" name="土木費最大値テキスト"/>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169007</xdr:rowOff>
    </xdr:from>
    <xdr:to>
      <xdr:col>55</xdr:col>
      <xdr:colOff>0</xdr:colOff>
      <xdr:row>97</xdr:row>
      <xdr:rowOff>22081</xdr:rowOff>
    </xdr:to>
    <xdr:cxnSp macro="">
      <xdr:nvCxnSpPr>
        <xdr:cNvPr id="458" name="直線コネクタ 457"/>
        <xdr:cNvCxnSpPr/>
      </xdr:nvCxnSpPr>
      <xdr:spPr>
        <a:xfrm flipV="1">
          <a:off x="9639300" y="16628207"/>
          <a:ext cx="8382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textlink="">
      <xdr:nvSpPr>
        <xdr:cNvPr id="459" name="土木費平均値テキスト"/>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textlink="">
      <xdr:nvSpPr>
        <xdr:cNvPr id="460" name="フローチャート: 判断 459"/>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17901</xdr:rowOff>
    </xdr:from>
    <xdr:to>
      <xdr:col>50</xdr:col>
      <xdr:colOff>114300</xdr:colOff>
      <xdr:row>97</xdr:row>
      <xdr:rowOff>22081</xdr:rowOff>
    </xdr:to>
    <xdr:cxnSp macro="">
      <xdr:nvCxnSpPr>
        <xdr:cNvPr id="461" name="直線コネクタ 460"/>
        <xdr:cNvCxnSpPr/>
      </xdr:nvCxnSpPr>
      <xdr:spPr>
        <a:xfrm>
          <a:off x="8750300" y="16648551"/>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textlink="">
      <xdr:nvSpPr>
        <xdr:cNvPr id="462" name="フローチャート: 判断 46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textlink="">
      <xdr:nvSpPr>
        <xdr:cNvPr id="463" name="テキスト ボックス 46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17901</xdr:rowOff>
    </xdr:from>
    <xdr:to>
      <xdr:col>45</xdr:col>
      <xdr:colOff>177800</xdr:colOff>
      <xdr:row>97</xdr:row>
      <xdr:rowOff>48465</xdr:rowOff>
    </xdr:to>
    <xdr:cxnSp macro="">
      <xdr:nvCxnSpPr>
        <xdr:cNvPr id="464" name="直線コネクタ 463"/>
        <xdr:cNvCxnSpPr/>
      </xdr:nvCxnSpPr>
      <xdr:spPr>
        <a:xfrm flipV="1">
          <a:off x="7861300" y="16648551"/>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textlink="">
      <xdr:nvSpPr>
        <xdr:cNvPr id="465" name="フローチャート: 判断 464"/>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textlink="">
      <xdr:nvSpPr>
        <xdr:cNvPr id="466" name="テキスト ボックス 465"/>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29519</xdr:rowOff>
    </xdr:from>
    <xdr:to>
      <xdr:col>41</xdr:col>
      <xdr:colOff>50800</xdr:colOff>
      <xdr:row>97</xdr:row>
      <xdr:rowOff>48465</xdr:rowOff>
    </xdr:to>
    <xdr:cxnSp macro="">
      <xdr:nvCxnSpPr>
        <xdr:cNvPr id="467" name="直線コネクタ 466"/>
        <xdr:cNvCxnSpPr/>
      </xdr:nvCxnSpPr>
      <xdr:spPr>
        <a:xfrm>
          <a:off x="6972300" y="16660169"/>
          <a:ext cx="8890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textlink="">
      <xdr:nvSpPr>
        <xdr:cNvPr id="468" name="フローチャート: 判断 467"/>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textlink="">
      <xdr:nvSpPr>
        <xdr:cNvPr id="469" name="テキスト ボックス 468"/>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textlink="">
      <xdr:nvSpPr>
        <xdr:cNvPr id="470" name="フローチャート: 判断 469"/>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textlink="">
      <xdr:nvSpPr>
        <xdr:cNvPr id="471" name="テキスト ボックス 470"/>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118207</xdr:rowOff>
    </xdr:from>
    <xdr:to>
      <xdr:col>55</xdr:col>
      <xdr:colOff>50800</xdr:colOff>
      <xdr:row>97</xdr:row>
      <xdr:rowOff>48357</xdr:rowOff>
    </xdr:to>
    <xdr:sp textlink="">
      <xdr:nvSpPr>
        <xdr:cNvPr id="477" name="楕円 476"/>
        <xdr:cNvSpPr/>
      </xdr:nvSpPr>
      <xdr:spPr>
        <a:xfrm>
          <a:off x="10426700" y="165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141084</xdr:rowOff>
    </xdr:from>
    <xdr:ext cx="534377" cy="259045"/>
    <xdr:sp textlink="">
      <xdr:nvSpPr>
        <xdr:cNvPr id="478" name="土木費該当値テキスト"/>
        <xdr:cNvSpPr txBox="1"/>
      </xdr:nvSpPr>
      <xdr:spPr>
        <a:xfrm>
          <a:off x="10528300" y="164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142731</xdr:rowOff>
    </xdr:from>
    <xdr:to>
      <xdr:col>50</xdr:col>
      <xdr:colOff>165100</xdr:colOff>
      <xdr:row>97</xdr:row>
      <xdr:rowOff>72881</xdr:rowOff>
    </xdr:to>
    <xdr:sp textlink="">
      <xdr:nvSpPr>
        <xdr:cNvPr id="479" name="楕円 478"/>
        <xdr:cNvSpPr/>
      </xdr:nvSpPr>
      <xdr:spPr>
        <a:xfrm>
          <a:off x="9588500" y="166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89408</xdr:rowOff>
    </xdr:from>
    <xdr:ext cx="534377" cy="259045"/>
    <xdr:sp textlink="">
      <xdr:nvSpPr>
        <xdr:cNvPr id="480" name="テキスト ボックス 479"/>
        <xdr:cNvSpPr txBox="1"/>
      </xdr:nvSpPr>
      <xdr:spPr>
        <a:xfrm>
          <a:off x="9372111" y="163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138551</xdr:rowOff>
    </xdr:from>
    <xdr:to>
      <xdr:col>46</xdr:col>
      <xdr:colOff>38100</xdr:colOff>
      <xdr:row>97</xdr:row>
      <xdr:rowOff>68701</xdr:rowOff>
    </xdr:to>
    <xdr:sp textlink="">
      <xdr:nvSpPr>
        <xdr:cNvPr id="481" name="楕円 480"/>
        <xdr:cNvSpPr/>
      </xdr:nvSpPr>
      <xdr:spPr>
        <a:xfrm>
          <a:off x="8699500" y="165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85228</xdr:rowOff>
    </xdr:from>
    <xdr:ext cx="534377" cy="259045"/>
    <xdr:sp textlink="">
      <xdr:nvSpPr>
        <xdr:cNvPr id="482" name="テキスト ボックス 481"/>
        <xdr:cNvSpPr txBox="1"/>
      </xdr:nvSpPr>
      <xdr:spPr>
        <a:xfrm>
          <a:off x="8483111" y="1637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169115</xdr:rowOff>
    </xdr:from>
    <xdr:to>
      <xdr:col>41</xdr:col>
      <xdr:colOff>101600</xdr:colOff>
      <xdr:row>97</xdr:row>
      <xdr:rowOff>99265</xdr:rowOff>
    </xdr:to>
    <xdr:sp textlink="">
      <xdr:nvSpPr>
        <xdr:cNvPr id="483" name="楕円 482"/>
        <xdr:cNvSpPr/>
      </xdr:nvSpPr>
      <xdr:spPr>
        <a:xfrm>
          <a:off x="7810500" y="166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90392</xdr:rowOff>
    </xdr:from>
    <xdr:ext cx="534377" cy="259045"/>
    <xdr:sp textlink="">
      <xdr:nvSpPr>
        <xdr:cNvPr id="484" name="テキスト ボックス 483"/>
        <xdr:cNvSpPr txBox="1"/>
      </xdr:nvSpPr>
      <xdr:spPr>
        <a:xfrm>
          <a:off x="7594111" y="167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150169</xdr:rowOff>
    </xdr:from>
    <xdr:to>
      <xdr:col>36</xdr:col>
      <xdr:colOff>165100</xdr:colOff>
      <xdr:row>97</xdr:row>
      <xdr:rowOff>80319</xdr:rowOff>
    </xdr:to>
    <xdr:sp textlink="">
      <xdr:nvSpPr>
        <xdr:cNvPr id="485" name="楕円 484"/>
        <xdr:cNvSpPr/>
      </xdr:nvSpPr>
      <xdr:spPr>
        <a:xfrm>
          <a:off x="6921500" y="166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96846</xdr:rowOff>
    </xdr:from>
    <xdr:ext cx="534377" cy="259045"/>
    <xdr:sp textlink="">
      <xdr:nvSpPr>
        <xdr:cNvPr id="486" name="テキスト ボックス 485"/>
        <xdr:cNvSpPr txBox="1"/>
      </xdr:nvSpPr>
      <xdr:spPr>
        <a:xfrm>
          <a:off x="6705111" y="1638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textlink="">
      <xdr:nvSpPr>
        <xdr:cNvPr id="511" name="消防費最小値テキスト"/>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textlink="">
      <xdr:nvSpPr>
        <xdr:cNvPr id="513" name="消防費最大値テキスト"/>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10465</xdr:rowOff>
    </xdr:from>
    <xdr:to>
      <xdr:col>85</xdr:col>
      <xdr:colOff>127000</xdr:colOff>
      <xdr:row>37</xdr:row>
      <xdr:rowOff>10751</xdr:rowOff>
    </xdr:to>
    <xdr:cxnSp macro="">
      <xdr:nvCxnSpPr>
        <xdr:cNvPr id="515" name="直線コネクタ 514"/>
        <xdr:cNvCxnSpPr/>
      </xdr:nvCxnSpPr>
      <xdr:spPr>
        <a:xfrm>
          <a:off x="15481300" y="6354115"/>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textlink="">
      <xdr:nvSpPr>
        <xdr:cNvPr id="516" name="消防費平均値テキスト"/>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textlink="">
      <xdr:nvSpPr>
        <xdr:cNvPr id="517" name="フローチャート: 判断 516"/>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10465</xdr:rowOff>
    </xdr:from>
    <xdr:to>
      <xdr:col>81</xdr:col>
      <xdr:colOff>50800</xdr:colOff>
      <xdr:row>37</xdr:row>
      <xdr:rowOff>12274</xdr:rowOff>
    </xdr:to>
    <xdr:cxnSp macro="">
      <xdr:nvCxnSpPr>
        <xdr:cNvPr id="518" name="直線コネクタ 517"/>
        <xdr:cNvCxnSpPr/>
      </xdr:nvCxnSpPr>
      <xdr:spPr>
        <a:xfrm flipV="1">
          <a:off x="14592300" y="6354115"/>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textlink="">
      <xdr:nvSpPr>
        <xdr:cNvPr id="519" name="フローチャート: 判断 518"/>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textlink="">
      <xdr:nvSpPr>
        <xdr:cNvPr id="520" name="テキスト ボックス 519"/>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138252</xdr:rowOff>
    </xdr:from>
    <xdr:to>
      <xdr:col>76</xdr:col>
      <xdr:colOff>114300</xdr:colOff>
      <xdr:row>37</xdr:row>
      <xdr:rowOff>12274</xdr:rowOff>
    </xdr:to>
    <xdr:cxnSp macro="">
      <xdr:nvCxnSpPr>
        <xdr:cNvPr id="521" name="直線コネクタ 520"/>
        <xdr:cNvCxnSpPr/>
      </xdr:nvCxnSpPr>
      <xdr:spPr>
        <a:xfrm>
          <a:off x="13703300" y="6310452"/>
          <a:ext cx="8890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textlink="">
      <xdr:nvSpPr>
        <xdr:cNvPr id="522" name="フローチャート: 判断 521"/>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textlink="">
      <xdr:nvSpPr>
        <xdr:cNvPr id="523" name="テキスト ボックス 522"/>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138252</xdr:rowOff>
    </xdr:from>
    <xdr:to>
      <xdr:col>71</xdr:col>
      <xdr:colOff>177800</xdr:colOff>
      <xdr:row>37</xdr:row>
      <xdr:rowOff>43002</xdr:rowOff>
    </xdr:to>
    <xdr:cxnSp macro="">
      <xdr:nvCxnSpPr>
        <xdr:cNvPr id="524" name="直線コネクタ 523"/>
        <xdr:cNvCxnSpPr/>
      </xdr:nvCxnSpPr>
      <xdr:spPr>
        <a:xfrm flipV="1">
          <a:off x="12814300" y="631045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textlink="">
      <xdr:nvSpPr>
        <xdr:cNvPr id="525" name="フローチャート: 判断 524"/>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textlink="">
      <xdr:nvSpPr>
        <xdr:cNvPr id="526" name="テキスト ボックス 525"/>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textlink="">
      <xdr:nvSpPr>
        <xdr:cNvPr id="527" name="フローチャート: 判断 526"/>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textlink="">
      <xdr:nvSpPr>
        <xdr:cNvPr id="528" name="テキスト ボックス 527"/>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131401</xdr:rowOff>
    </xdr:from>
    <xdr:to>
      <xdr:col>85</xdr:col>
      <xdr:colOff>177800</xdr:colOff>
      <xdr:row>37</xdr:row>
      <xdr:rowOff>61551</xdr:rowOff>
    </xdr:to>
    <xdr:sp textlink="">
      <xdr:nvSpPr>
        <xdr:cNvPr id="534" name="楕円 533"/>
        <xdr:cNvSpPr/>
      </xdr:nvSpPr>
      <xdr:spPr>
        <a:xfrm>
          <a:off x="16268700" y="630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109828</xdr:rowOff>
    </xdr:from>
    <xdr:ext cx="534377" cy="259045"/>
    <xdr:sp textlink="">
      <xdr:nvSpPr>
        <xdr:cNvPr id="535" name="消防費該当値テキスト"/>
        <xdr:cNvSpPr txBox="1"/>
      </xdr:nvSpPr>
      <xdr:spPr>
        <a:xfrm>
          <a:off x="16370300" y="62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131115</xdr:rowOff>
    </xdr:from>
    <xdr:to>
      <xdr:col>81</xdr:col>
      <xdr:colOff>101600</xdr:colOff>
      <xdr:row>37</xdr:row>
      <xdr:rowOff>61265</xdr:rowOff>
    </xdr:to>
    <xdr:sp textlink="">
      <xdr:nvSpPr>
        <xdr:cNvPr id="536" name="楕円 535"/>
        <xdr:cNvSpPr/>
      </xdr:nvSpPr>
      <xdr:spPr>
        <a:xfrm>
          <a:off x="15430500" y="63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52392</xdr:rowOff>
    </xdr:from>
    <xdr:ext cx="534377" cy="259045"/>
    <xdr:sp textlink="">
      <xdr:nvSpPr>
        <xdr:cNvPr id="537" name="テキスト ボックス 536"/>
        <xdr:cNvSpPr txBox="1"/>
      </xdr:nvSpPr>
      <xdr:spPr>
        <a:xfrm>
          <a:off x="15214111" y="63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132924</xdr:rowOff>
    </xdr:from>
    <xdr:to>
      <xdr:col>76</xdr:col>
      <xdr:colOff>165100</xdr:colOff>
      <xdr:row>37</xdr:row>
      <xdr:rowOff>63074</xdr:rowOff>
    </xdr:to>
    <xdr:sp textlink="">
      <xdr:nvSpPr>
        <xdr:cNvPr id="538" name="楕円 537"/>
        <xdr:cNvSpPr/>
      </xdr:nvSpPr>
      <xdr:spPr>
        <a:xfrm>
          <a:off x="14541500" y="63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54201</xdr:rowOff>
    </xdr:from>
    <xdr:ext cx="534377" cy="259045"/>
    <xdr:sp textlink="">
      <xdr:nvSpPr>
        <xdr:cNvPr id="539" name="テキスト ボックス 538"/>
        <xdr:cNvSpPr txBox="1"/>
      </xdr:nvSpPr>
      <xdr:spPr>
        <a:xfrm>
          <a:off x="14325111" y="63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87452</xdr:rowOff>
    </xdr:from>
    <xdr:to>
      <xdr:col>72</xdr:col>
      <xdr:colOff>38100</xdr:colOff>
      <xdr:row>37</xdr:row>
      <xdr:rowOff>17602</xdr:rowOff>
    </xdr:to>
    <xdr:sp textlink="">
      <xdr:nvSpPr>
        <xdr:cNvPr id="540" name="楕円 539"/>
        <xdr:cNvSpPr/>
      </xdr:nvSpPr>
      <xdr:spPr>
        <a:xfrm>
          <a:off x="13652500" y="62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8729</xdr:rowOff>
    </xdr:from>
    <xdr:ext cx="534377" cy="259045"/>
    <xdr:sp textlink="">
      <xdr:nvSpPr>
        <xdr:cNvPr id="541" name="テキスト ボックス 540"/>
        <xdr:cNvSpPr txBox="1"/>
      </xdr:nvSpPr>
      <xdr:spPr>
        <a:xfrm>
          <a:off x="13436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163652</xdr:rowOff>
    </xdr:from>
    <xdr:to>
      <xdr:col>67</xdr:col>
      <xdr:colOff>101600</xdr:colOff>
      <xdr:row>37</xdr:row>
      <xdr:rowOff>93802</xdr:rowOff>
    </xdr:to>
    <xdr:sp textlink="">
      <xdr:nvSpPr>
        <xdr:cNvPr id="542" name="楕円 541"/>
        <xdr:cNvSpPr/>
      </xdr:nvSpPr>
      <xdr:spPr>
        <a:xfrm>
          <a:off x="12763500" y="63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84929</xdr:rowOff>
    </xdr:from>
    <xdr:ext cx="534377" cy="259045"/>
    <xdr:sp textlink="">
      <xdr:nvSpPr>
        <xdr:cNvPr id="543" name="テキスト ボックス 542"/>
        <xdr:cNvSpPr txBox="1"/>
      </xdr:nvSpPr>
      <xdr:spPr>
        <a:xfrm>
          <a:off x="12547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textlink="">
      <xdr:nvSpPr>
        <xdr:cNvPr id="568" name="教育費最小値テキスト"/>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textlink="">
      <xdr:nvSpPr>
        <xdr:cNvPr id="570" name="教育費最大値テキスト"/>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148250</xdr:rowOff>
    </xdr:from>
    <xdr:to>
      <xdr:col>85</xdr:col>
      <xdr:colOff>127000</xdr:colOff>
      <xdr:row>56</xdr:row>
      <xdr:rowOff>159253</xdr:rowOff>
    </xdr:to>
    <xdr:cxnSp macro="">
      <xdr:nvCxnSpPr>
        <xdr:cNvPr id="572" name="直線コネクタ 571"/>
        <xdr:cNvCxnSpPr/>
      </xdr:nvCxnSpPr>
      <xdr:spPr>
        <a:xfrm>
          <a:off x="15481300" y="9749450"/>
          <a:ext cx="838200" cy="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textlink="">
      <xdr:nvSpPr>
        <xdr:cNvPr id="573" name="教育費平均値テキスト"/>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textlink="">
      <xdr:nvSpPr>
        <xdr:cNvPr id="574" name="フローチャート: 判断 573"/>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143967</xdr:rowOff>
    </xdr:from>
    <xdr:to>
      <xdr:col>81</xdr:col>
      <xdr:colOff>50800</xdr:colOff>
      <xdr:row>56</xdr:row>
      <xdr:rowOff>148250</xdr:rowOff>
    </xdr:to>
    <xdr:cxnSp macro="">
      <xdr:nvCxnSpPr>
        <xdr:cNvPr id="575" name="直線コネクタ 574"/>
        <xdr:cNvCxnSpPr/>
      </xdr:nvCxnSpPr>
      <xdr:spPr>
        <a:xfrm>
          <a:off x="14592300" y="9745167"/>
          <a:ext cx="8890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textlink="">
      <xdr:nvSpPr>
        <xdr:cNvPr id="576" name="フローチャート: 判断 575"/>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textlink="">
      <xdr:nvSpPr>
        <xdr:cNvPr id="577" name="テキスト ボックス 576"/>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90787</xdr:rowOff>
    </xdr:from>
    <xdr:to>
      <xdr:col>76</xdr:col>
      <xdr:colOff>114300</xdr:colOff>
      <xdr:row>56</xdr:row>
      <xdr:rowOff>143967</xdr:rowOff>
    </xdr:to>
    <xdr:cxnSp macro="">
      <xdr:nvCxnSpPr>
        <xdr:cNvPr id="578" name="直線コネクタ 577"/>
        <xdr:cNvCxnSpPr/>
      </xdr:nvCxnSpPr>
      <xdr:spPr>
        <a:xfrm>
          <a:off x="13703300" y="9691987"/>
          <a:ext cx="889000" cy="5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textlink="">
      <xdr:nvSpPr>
        <xdr:cNvPr id="579" name="フローチャート: 判断 578"/>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textlink="">
      <xdr:nvSpPr>
        <xdr:cNvPr id="580" name="テキスト ボックス 579"/>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90787</xdr:rowOff>
    </xdr:from>
    <xdr:to>
      <xdr:col>71</xdr:col>
      <xdr:colOff>177800</xdr:colOff>
      <xdr:row>57</xdr:row>
      <xdr:rowOff>6921</xdr:rowOff>
    </xdr:to>
    <xdr:cxnSp macro="">
      <xdr:nvCxnSpPr>
        <xdr:cNvPr id="581" name="直線コネクタ 580"/>
        <xdr:cNvCxnSpPr/>
      </xdr:nvCxnSpPr>
      <xdr:spPr>
        <a:xfrm flipV="1">
          <a:off x="12814300" y="9691987"/>
          <a:ext cx="889000" cy="8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textlink="">
      <xdr:nvSpPr>
        <xdr:cNvPr id="582" name="フローチャート: 判断 581"/>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textlink="">
      <xdr:nvSpPr>
        <xdr:cNvPr id="583" name="テキスト ボックス 582"/>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textlink="">
      <xdr:nvSpPr>
        <xdr:cNvPr id="584" name="フローチャート: 判断 583"/>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textlink="">
      <xdr:nvSpPr>
        <xdr:cNvPr id="585" name="テキスト ボックス 584"/>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108453</xdr:rowOff>
    </xdr:from>
    <xdr:to>
      <xdr:col>85</xdr:col>
      <xdr:colOff>177800</xdr:colOff>
      <xdr:row>57</xdr:row>
      <xdr:rowOff>38603</xdr:rowOff>
    </xdr:to>
    <xdr:sp textlink="">
      <xdr:nvSpPr>
        <xdr:cNvPr id="591" name="楕円 590"/>
        <xdr:cNvSpPr/>
      </xdr:nvSpPr>
      <xdr:spPr>
        <a:xfrm>
          <a:off x="16268700" y="97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86880</xdr:rowOff>
    </xdr:from>
    <xdr:ext cx="534377" cy="259045"/>
    <xdr:sp textlink="">
      <xdr:nvSpPr>
        <xdr:cNvPr id="592" name="教育費該当値テキスト"/>
        <xdr:cNvSpPr txBox="1"/>
      </xdr:nvSpPr>
      <xdr:spPr>
        <a:xfrm>
          <a:off x="16370300" y="96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97450</xdr:rowOff>
    </xdr:from>
    <xdr:to>
      <xdr:col>81</xdr:col>
      <xdr:colOff>101600</xdr:colOff>
      <xdr:row>57</xdr:row>
      <xdr:rowOff>27600</xdr:rowOff>
    </xdr:to>
    <xdr:sp textlink="">
      <xdr:nvSpPr>
        <xdr:cNvPr id="593" name="楕円 592"/>
        <xdr:cNvSpPr/>
      </xdr:nvSpPr>
      <xdr:spPr>
        <a:xfrm>
          <a:off x="15430500" y="96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18727</xdr:rowOff>
    </xdr:from>
    <xdr:ext cx="534377" cy="259045"/>
    <xdr:sp textlink="">
      <xdr:nvSpPr>
        <xdr:cNvPr id="594" name="テキスト ボックス 593"/>
        <xdr:cNvSpPr txBox="1"/>
      </xdr:nvSpPr>
      <xdr:spPr>
        <a:xfrm>
          <a:off x="15214111" y="97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93167</xdr:rowOff>
    </xdr:from>
    <xdr:to>
      <xdr:col>76</xdr:col>
      <xdr:colOff>165100</xdr:colOff>
      <xdr:row>57</xdr:row>
      <xdr:rowOff>23317</xdr:rowOff>
    </xdr:to>
    <xdr:sp textlink="">
      <xdr:nvSpPr>
        <xdr:cNvPr id="595" name="楕円 594"/>
        <xdr:cNvSpPr/>
      </xdr:nvSpPr>
      <xdr:spPr>
        <a:xfrm>
          <a:off x="14541500" y="96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14444</xdr:rowOff>
    </xdr:from>
    <xdr:ext cx="534377" cy="259045"/>
    <xdr:sp textlink="">
      <xdr:nvSpPr>
        <xdr:cNvPr id="596" name="テキスト ボックス 595"/>
        <xdr:cNvSpPr txBox="1"/>
      </xdr:nvSpPr>
      <xdr:spPr>
        <a:xfrm>
          <a:off x="14325111" y="97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39987</xdr:rowOff>
    </xdr:from>
    <xdr:to>
      <xdr:col>72</xdr:col>
      <xdr:colOff>38100</xdr:colOff>
      <xdr:row>56</xdr:row>
      <xdr:rowOff>141587</xdr:rowOff>
    </xdr:to>
    <xdr:sp textlink="">
      <xdr:nvSpPr>
        <xdr:cNvPr id="597" name="楕円 596"/>
        <xdr:cNvSpPr/>
      </xdr:nvSpPr>
      <xdr:spPr>
        <a:xfrm>
          <a:off x="13652500" y="96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132714</xdr:rowOff>
    </xdr:from>
    <xdr:ext cx="534377" cy="259045"/>
    <xdr:sp textlink="">
      <xdr:nvSpPr>
        <xdr:cNvPr id="598" name="テキスト ボックス 597"/>
        <xdr:cNvSpPr txBox="1"/>
      </xdr:nvSpPr>
      <xdr:spPr>
        <a:xfrm>
          <a:off x="13436111" y="97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127571</xdr:rowOff>
    </xdr:from>
    <xdr:to>
      <xdr:col>67</xdr:col>
      <xdr:colOff>101600</xdr:colOff>
      <xdr:row>57</xdr:row>
      <xdr:rowOff>57721</xdr:rowOff>
    </xdr:to>
    <xdr:sp textlink="">
      <xdr:nvSpPr>
        <xdr:cNvPr id="599" name="楕円 598"/>
        <xdr:cNvSpPr/>
      </xdr:nvSpPr>
      <xdr:spPr>
        <a:xfrm>
          <a:off x="12763500" y="97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48848</xdr:rowOff>
    </xdr:from>
    <xdr:ext cx="534377" cy="259045"/>
    <xdr:sp textlink="">
      <xdr:nvSpPr>
        <xdr:cNvPr id="600" name="テキスト ボックス 599"/>
        <xdr:cNvSpPr txBox="1"/>
      </xdr:nvSpPr>
      <xdr:spPr>
        <a:xfrm>
          <a:off x="12547111" y="98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textlink="">
      <xdr:nvSpPr>
        <xdr:cNvPr id="627" name="災害復旧費最大値テキスト"/>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textlink="">
      <xdr:nvSpPr>
        <xdr:cNvPr id="630" name="災害復旧費平均値テキスト"/>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textlink="">
      <xdr:nvSpPr>
        <xdr:cNvPr id="631" name="フローチャート: 判断 630"/>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textlink="">
      <xdr:nvSpPr>
        <xdr:cNvPr id="633" name="フローチャート: 判断 632"/>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textlink="">
      <xdr:nvSpPr>
        <xdr:cNvPr id="634" name="テキスト ボックス 633"/>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textlink="">
      <xdr:nvSpPr>
        <xdr:cNvPr id="636" name="フローチャート: 判断 635"/>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textlink="">
      <xdr:nvSpPr>
        <xdr:cNvPr id="637" name="テキスト ボックス 636"/>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textlink="">
      <xdr:nvSpPr>
        <xdr:cNvPr id="639" name="フローチャート: 判断 638"/>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textlink="">
      <xdr:nvSpPr>
        <xdr:cNvPr id="640" name="テキスト ボックス 639"/>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textlink="">
      <xdr:nvSpPr>
        <xdr:cNvPr id="641" name="フローチャート: 判断 640"/>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textlink="">
      <xdr:nvSpPr>
        <xdr:cNvPr id="642" name="テキスト ボックス 641"/>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textlink="">
      <xdr:nvSpPr>
        <xdr:cNvPr id="64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textlink="">
      <xdr:nvSpPr>
        <xdr:cNvPr id="670" name="テキスト ボックス 66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textlink="">
      <xdr:nvSpPr>
        <xdr:cNvPr id="683" name="公債費最小値テキスト"/>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textlink="">
      <xdr:nvSpPr>
        <xdr:cNvPr id="685" name="公債費最大値テキスト"/>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163144</xdr:rowOff>
    </xdr:from>
    <xdr:to>
      <xdr:col>85</xdr:col>
      <xdr:colOff>127000</xdr:colOff>
      <xdr:row>98</xdr:row>
      <xdr:rowOff>4496</xdr:rowOff>
    </xdr:to>
    <xdr:cxnSp macro="">
      <xdr:nvCxnSpPr>
        <xdr:cNvPr id="687" name="直線コネクタ 686"/>
        <xdr:cNvCxnSpPr/>
      </xdr:nvCxnSpPr>
      <xdr:spPr>
        <a:xfrm flipV="1">
          <a:off x="15481300" y="16793794"/>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textlink="">
      <xdr:nvSpPr>
        <xdr:cNvPr id="688" name="公債費平均値テキスト"/>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textlink="">
      <xdr:nvSpPr>
        <xdr:cNvPr id="689" name="フローチャート: 判断 688"/>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166129</xdr:rowOff>
    </xdr:from>
    <xdr:to>
      <xdr:col>81</xdr:col>
      <xdr:colOff>50800</xdr:colOff>
      <xdr:row>98</xdr:row>
      <xdr:rowOff>4496</xdr:rowOff>
    </xdr:to>
    <xdr:cxnSp macro="">
      <xdr:nvCxnSpPr>
        <xdr:cNvPr id="690" name="直線コネクタ 689"/>
        <xdr:cNvCxnSpPr/>
      </xdr:nvCxnSpPr>
      <xdr:spPr>
        <a:xfrm>
          <a:off x="14592300" y="16796779"/>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textlink="">
      <xdr:nvSpPr>
        <xdr:cNvPr id="691" name="フローチャート: 判断 690"/>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textlink="">
      <xdr:nvSpPr>
        <xdr:cNvPr id="692" name="テキスト ボックス 691"/>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140996</xdr:rowOff>
    </xdr:from>
    <xdr:to>
      <xdr:col>76</xdr:col>
      <xdr:colOff>114300</xdr:colOff>
      <xdr:row>97</xdr:row>
      <xdr:rowOff>166129</xdr:rowOff>
    </xdr:to>
    <xdr:cxnSp macro="">
      <xdr:nvCxnSpPr>
        <xdr:cNvPr id="693" name="直線コネクタ 692"/>
        <xdr:cNvCxnSpPr/>
      </xdr:nvCxnSpPr>
      <xdr:spPr>
        <a:xfrm>
          <a:off x="13703300" y="16771646"/>
          <a:ext cx="8890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textlink="">
      <xdr:nvSpPr>
        <xdr:cNvPr id="694" name="フローチャート: 判断 693"/>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textlink="">
      <xdr:nvSpPr>
        <xdr:cNvPr id="695" name="テキスト ボックス 694"/>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124918</xdr:rowOff>
    </xdr:from>
    <xdr:to>
      <xdr:col>71</xdr:col>
      <xdr:colOff>177800</xdr:colOff>
      <xdr:row>97</xdr:row>
      <xdr:rowOff>140996</xdr:rowOff>
    </xdr:to>
    <xdr:cxnSp macro="">
      <xdr:nvCxnSpPr>
        <xdr:cNvPr id="696" name="直線コネクタ 695"/>
        <xdr:cNvCxnSpPr/>
      </xdr:nvCxnSpPr>
      <xdr:spPr>
        <a:xfrm>
          <a:off x="12814300" y="1675556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textlink="">
      <xdr:nvSpPr>
        <xdr:cNvPr id="697" name="フローチャート: 判断 696"/>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textlink="">
      <xdr:nvSpPr>
        <xdr:cNvPr id="698" name="テキスト ボックス 697"/>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textlink="">
      <xdr:nvSpPr>
        <xdr:cNvPr id="699" name="フローチャート: 判断 698"/>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textlink="">
      <xdr:nvSpPr>
        <xdr:cNvPr id="700" name="テキスト ボックス 699"/>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112344</xdr:rowOff>
    </xdr:from>
    <xdr:to>
      <xdr:col>85</xdr:col>
      <xdr:colOff>177800</xdr:colOff>
      <xdr:row>98</xdr:row>
      <xdr:rowOff>42494</xdr:rowOff>
    </xdr:to>
    <xdr:sp textlink="">
      <xdr:nvSpPr>
        <xdr:cNvPr id="706" name="楕円 705"/>
        <xdr:cNvSpPr/>
      </xdr:nvSpPr>
      <xdr:spPr>
        <a:xfrm>
          <a:off x="16268700" y="167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90771</xdr:rowOff>
    </xdr:from>
    <xdr:ext cx="534377" cy="259045"/>
    <xdr:sp textlink="">
      <xdr:nvSpPr>
        <xdr:cNvPr id="707" name="公債費該当値テキスト"/>
        <xdr:cNvSpPr txBox="1"/>
      </xdr:nvSpPr>
      <xdr:spPr>
        <a:xfrm>
          <a:off x="16370300" y="1672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125146</xdr:rowOff>
    </xdr:from>
    <xdr:to>
      <xdr:col>81</xdr:col>
      <xdr:colOff>101600</xdr:colOff>
      <xdr:row>98</xdr:row>
      <xdr:rowOff>55296</xdr:rowOff>
    </xdr:to>
    <xdr:sp textlink="">
      <xdr:nvSpPr>
        <xdr:cNvPr id="708" name="楕円 707"/>
        <xdr:cNvSpPr/>
      </xdr:nvSpPr>
      <xdr:spPr>
        <a:xfrm>
          <a:off x="15430500" y="167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46423</xdr:rowOff>
    </xdr:from>
    <xdr:ext cx="534377" cy="259045"/>
    <xdr:sp textlink="">
      <xdr:nvSpPr>
        <xdr:cNvPr id="709" name="テキスト ボックス 708"/>
        <xdr:cNvSpPr txBox="1"/>
      </xdr:nvSpPr>
      <xdr:spPr>
        <a:xfrm>
          <a:off x="15214111" y="1684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115329</xdr:rowOff>
    </xdr:from>
    <xdr:to>
      <xdr:col>76</xdr:col>
      <xdr:colOff>165100</xdr:colOff>
      <xdr:row>98</xdr:row>
      <xdr:rowOff>45479</xdr:rowOff>
    </xdr:to>
    <xdr:sp textlink="">
      <xdr:nvSpPr>
        <xdr:cNvPr id="710" name="楕円 709"/>
        <xdr:cNvSpPr/>
      </xdr:nvSpPr>
      <xdr:spPr>
        <a:xfrm>
          <a:off x="14541500" y="167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36606</xdr:rowOff>
    </xdr:from>
    <xdr:ext cx="534377" cy="259045"/>
    <xdr:sp textlink="">
      <xdr:nvSpPr>
        <xdr:cNvPr id="711" name="テキスト ボックス 710"/>
        <xdr:cNvSpPr txBox="1"/>
      </xdr:nvSpPr>
      <xdr:spPr>
        <a:xfrm>
          <a:off x="14325111" y="1683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90196</xdr:rowOff>
    </xdr:from>
    <xdr:to>
      <xdr:col>72</xdr:col>
      <xdr:colOff>38100</xdr:colOff>
      <xdr:row>98</xdr:row>
      <xdr:rowOff>20346</xdr:rowOff>
    </xdr:to>
    <xdr:sp textlink="">
      <xdr:nvSpPr>
        <xdr:cNvPr id="712" name="楕円 711"/>
        <xdr:cNvSpPr/>
      </xdr:nvSpPr>
      <xdr:spPr>
        <a:xfrm>
          <a:off x="13652500" y="167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11473</xdr:rowOff>
    </xdr:from>
    <xdr:ext cx="534377" cy="259045"/>
    <xdr:sp textlink="">
      <xdr:nvSpPr>
        <xdr:cNvPr id="713" name="テキスト ボックス 712"/>
        <xdr:cNvSpPr txBox="1"/>
      </xdr:nvSpPr>
      <xdr:spPr>
        <a:xfrm>
          <a:off x="13436111" y="168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74118</xdr:rowOff>
    </xdr:from>
    <xdr:to>
      <xdr:col>67</xdr:col>
      <xdr:colOff>101600</xdr:colOff>
      <xdr:row>98</xdr:row>
      <xdr:rowOff>4268</xdr:rowOff>
    </xdr:to>
    <xdr:sp textlink="">
      <xdr:nvSpPr>
        <xdr:cNvPr id="714" name="楕円 713"/>
        <xdr:cNvSpPr/>
      </xdr:nvSpPr>
      <xdr:spPr>
        <a:xfrm>
          <a:off x="12763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166845</xdr:rowOff>
    </xdr:from>
    <xdr:ext cx="534377" cy="259045"/>
    <xdr:sp textlink="">
      <xdr:nvSpPr>
        <xdr:cNvPr id="715" name="テキスト ボックス 714"/>
        <xdr:cNvSpPr txBox="1"/>
      </xdr:nvSpPr>
      <xdr:spPr>
        <a:xfrm>
          <a:off x="12547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textlink="">
      <xdr:nvSpPr>
        <xdr:cNvPr id="738" name="諸支出金最小値テキスト"/>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textlink="">
      <xdr:nvSpPr>
        <xdr:cNvPr id="740" name="諸支出金最大値テキスト"/>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textlink="">
      <xdr:nvSpPr>
        <xdr:cNvPr id="743" name="諸支出金平均値テキスト"/>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textlink="">
      <xdr:nvSpPr>
        <xdr:cNvPr id="744" name="フローチャート: 判断 743"/>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textlink="">
      <xdr:nvSpPr>
        <xdr:cNvPr id="746" name="フローチャート: 判断 745"/>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textlink="">
      <xdr:nvSpPr>
        <xdr:cNvPr id="747" name="テキスト ボックス 746"/>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textlink="">
      <xdr:nvSpPr>
        <xdr:cNvPr id="749" name="フローチャート: 判断 748"/>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textlink="">
      <xdr:nvSpPr>
        <xdr:cNvPr id="750" name="テキスト ボックス 749"/>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textlink="">
      <xdr:nvSpPr>
        <xdr:cNvPr id="752" name="フローチャート: 判断 751"/>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textlink="">
      <xdr:nvSpPr>
        <xdr:cNvPr id="753" name="テキスト ボックス 752"/>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textlink="">
      <xdr:nvSpPr>
        <xdr:cNvPr id="754" name="フローチャート: 判断 753"/>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textlink="">
      <xdr:nvSpPr>
        <xdr:cNvPr id="755" name="テキスト ボックス 754"/>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textlink="">
      <xdr:nvSpPr>
        <xdr:cNvPr id="762" name="諸支出金該当値テキスト"/>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総務費は新型コロナウイルス感染症対応地方創生臨時交付金事業費の支出が減少したことで住民一人当たりのコストが対前年度△</a:t>
          </a:r>
          <a:r>
            <a:rPr kumimoji="1" lang="en-US" altLang="ja-JP" sz="1300">
              <a:latin typeface="ＭＳ Ｐゴシック" panose="020B0600070205080204" pitchFamily="50" charset="-128"/>
              <a:ea typeface="ＭＳ Ｐゴシック" panose="020B0600070205080204" pitchFamily="50" charset="-128"/>
            </a:rPr>
            <a:t>16,502</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商工費は運営事業者撤退による、滝川ふれ愛の里運営関係経費の増により住民一人当たりのコストが対前年比＋</a:t>
          </a:r>
          <a:r>
            <a:rPr kumimoji="1" lang="en-US" altLang="ja-JP" sz="1300">
              <a:latin typeface="ＭＳ Ｐゴシック" panose="020B0600070205080204" pitchFamily="50" charset="-128"/>
              <a:ea typeface="ＭＳ Ｐゴシック" panose="020B0600070205080204" pitchFamily="50" charset="-128"/>
            </a:rPr>
            <a:t>6,453</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北海道滝川市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財政調整基金残高は、適切な財源の確保と歳出の精査により積み立てを行うことができたことから、前年度から増加している。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実質収支額が対前年比</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ポイントの減、実質単年度収支が</a:t>
          </a:r>
          <a:r>
            <a:rPr kumimoji="1" lang="en-US" altLang="ja-JP" sz="1400">
              <a:latin typeface="ＭＳ ゴシック" pitchFamily="49" charset="-128"/>
              <a:ea typeface="ＭＳ ゴシック" pitchFamily="49" charset="-128"/>
            </a:rPr>
            <a:t>0.61</a:t>
          </a:r>
          <a:r>
            <a:rPr kumimoji="1" lang="ja-JP" altLang="en-US" sz="1400">
              <a:latin typeface="ＭＳ ゴシック" pitchFamily="49" charset="-128"/>
              <a:ea typeface="ＭＳ ゴシック" pitchFamily="49" charset="-128"/>
            </a:rPr>
            <a:t>ポイントの減となっているが実質収支額は継続的に黒字を確保している。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今後も事務事業の見直し、歳入確保を推進して健全な財政運営に努めていく。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北海道滝川市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や特別会計等では黒字が続いており、連結実質赤字比率は発生していない。また、病院事業会計においては、医師や看護師等医療スタッフの確保、入院病床の稼働率向上など経営改善を進めたことにより、令和４年度に引き続き、病院事業会計の赤字額を</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とすることができた。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87</v>
      </c>
      <c r="AZ4" s="448"/>
      <c r="BA4" s="448"/>
      <c r="BB4" s="448"/>
      <c r="BC4" s="448"/>
      <c r="BD4" s="448"/>
      <c r="BE4" s="448"/>
      <c r="BF4" s="448"/>
      <c r="BG4" s="448"/>
      <c r="BH4" s="448"/>
      <c r="BI4" s="448"/>
      <c r="BJ4" s="448"/>
      <c r="BK4" s="448"/>
      <c r="BL4" s="448"/>
      <c r="BM4" s="449"/>
      <c r="BN4" s="450">
        <v>23854880</v>
      </c>
      <c r="BO4" s="451"/>
      <c r="BP4" s="451"/>
      <c r="BQ4" s="451"/>
      <c r="BR4" s="451"/>
      <c r="BS4" s="451"/>
      <c r="BT4" s="451"/>
      <c r="BU4" s="452"/>
      <c r="BV4" s="450">
        <v>24581322</v>
      </c>
      <c r="BW4" s="451"/>
      <c r="BX4" s="451"/>
      <c r="BY4" s="451"/>
      <c r="BZ4" s="451"/>
      <c r="CA4" s="451"/>
      <c r="CB4" s="451"/>
      <c r="CC4" s="452"/>
      <c r="CD4" s="621" t="s">
        <v>88</v>
      </c>
      <c r="CE4" s="622"/>
      <c r="CF4" s="622"/>
      <c r="CG4" s="622"/>
      <c r="CH4" s="622"/>
      <c r="CI4" s="622"/>
      <c r="CJ4" s="622"/>
      <c r="CK4" s="622"/>
      <c r="CL4" s="622"/>
      <c r="CM4" s="622"/>
      <c r="CN4" s="622"/>
      <c r="CO4" s="622"/>
      <c r="CP4" s="622"/>
      <c r="CQ4" s="622"/>
      <c r="CR4" s="622"/>
      <c r="CS4" s="623"/>
      <c r="CT4" s="624">
        <v>8.4</v>
      </c>
      <c r="CU4" s="625"/>
      <c r="CV4" s="625"/>
      <c r="CW4" s="625"/>
      <c r="CX4" s="625"/>
      <c r="CY4" s="625"/>
      <c r="CZ4" s="625"/>
      <c r="DA4" s="626"/>
      <c r="DB4" s="624">
        <v>10.6</v>
      </c>
      <c r="DC4" s="625"/>
      <c r="DD4" s="625"/>
      <c r="DE4" s="625"/>
      <c r="DF4" s="625"/>
      <c r="DG4" s="625"/>
      <c r="DH4" s="625"/>
      <c r="DI4" s="626"/>
    </row>
    <row r="5" spans="1:119" ht="18.75" customHeight="1" x14ac:dyDescent="0.15">
      <c r="A5" s="181"/>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89</v>
      </c>
      <c r="AN5" s="429"/>
      <c r="AO5" s="429"/>
      <c r="AP5" s="429"/>
      <c r="AQ5" s="429"/>
      <c r="AR5" s="429"/>
      <c r="AS5" s="429"/>
      <c r="AT5" s="430"/>
      <c r="AU5" s="502" t="s">
        <v>90</v>
      </c>
      <c r="AV5" s="503"/>
      <c r="AW5" s="503"/>
      <c r="AX5" s="503"/>
      <c r="AY5" s="435" t="s">
        <v>91</v>
      </c>
      <c r="AZ5" s="436"/>
      <c r="BA5" s="436"/>
      <c r="BB5" s="436"/>
      <c r="BC5" s="436"/>
      <c r="BD5" s="436"/>
      <c r="BE5" s="436"/>
      <c r="BF5" s="436"/>
      <c r="BG5" s="436"/>
      <c r="BH5" s="436"/>
      <c r="BI5" s="436"/>
      <c r="BJ5" s="436"/>
      <c r="BK5" s="436"/>
      <c r="BL5" s="436"/>
      <c r="BM5" s="437"/>
      <c r="BN5" s="455">
        <v>22835910</v>
      </c>
      <c r="BO5" s="456"/>
      <c r="BP5" s="456"/>
      <c r="BQ5" s="456"/>
      <c r="BR5" s="456"/>
      <c r="BS5" s="456"/>
      <c r="BT5" s="456"/>
      <c r="BU5" s="457"/>
      <c r="BV5" s="455">
        <v>23307845</v>
      </c>
      <c r="BW5" s="456"/>
      <c r="BX5" s="456"/>
      <c r="BY5" s="456"/>
      <c r="BZ5" s="456"/>
      <c r="CA5" s="456"/>
      <c r="CB5" s="456"/>
      <c r="CC5" s="457"/>
      <c r="CD5" s="464" t="s">
        <v>92</v>
      </c>
      <c r="CE5" s="409"/>
      <c r="CF5" s="409"/>
      <c r="CG5" s="409"/>
      <c r="CH5" s="409"/>
      <c r="CI5" s="409"/>
      <c r="CJ5" s="409"/>
      <c r="CK5" s="409"/>
      <c r="CL5" s="409"/>
      <c r="CM5" s="409"/>
      <c r="CN5" s="409"/>
      <c r="CO5" s="409"/>
      <c r="CP5" s="409"/>
      <c r="CQ5" s="409"/>
      <c r="CR5" s="409"/>
      <c r="CS5" s="465"/>
      <c r="CT5" s="425">
        <v>90</v>
      </c>
      <c r="CU5" s="426"/>
      <c r="CV5" s="426"/>
      <c r="CW5" s="426"/>
      <c r="CX5" s="426"/>
      <c r="CY5" s="426"/>
      <c r="CZ5" s="426"/>
      <c r="DA5" s="427"/>
      <c r="DB5" s="425">
        <v>89.9</v>
      </c>
      <c r="DC5" s="426"/>
      <c r="DD5" s="426"/>
      <c r="DE5" s="426"/>
      <c r="DF5" s="426"/>
      <c r="DG5" s="426"/>
      <c r="DH5" s="426"/>
      <c r="DI5" s="427"/>
    </row>
    <row r="6" spans="1:119" ht="18.75" customHeight="1" x14ac:dyDescent="0.15">
      <c r="A6" s="181"/>
      <c r="B6" s="601" t="s">
        <v>93</v>
      </c>
      <c r="C6" s="479"/>
      <c r="D6" s="479"/>
      <c r="E6" s="602"/>
      <c r="F6" s="602"/>
      <c r="G6" s="602"/>
      <c r="H6" s="602"/>
      <c r="I6" s="602"/>
      <c r="J6" s="602"/>
      <c r="K6" s="602"/>
      <c r="L6" s="602" t="s">
        <v>94</v>
      </c>
      <c r="M6" s="602"/>
      <c r="N6" s="602"/>
      <c r="O6" s="602"/>
      <c r="P6" s="602"/>
      <c r="Q6" s="602"/>
      <c r="R6" s="477"/>
      <c r="S6" s="477"/>
      <c r="T6" s="477"/>
      <c r="U6" s="477"/>
      <c r="V6" s="608"/>
      <c r="W6" s="536" t="s">
        <v>95</v>
      </c>
      <c r="X6" s="478"/>
      <c r="Y6" s="478"/>
      <c r="Z6" s="478"/>
      <c r="AA6" s="478"/>
      <c r="AB6" s="479"/>
      <c r="AC6" s="613" t="s">
        <v>96</v>
      </c>
      <c r="AD6" s="614"/>
      <c r="AE6" s="614"/>
      <c r="AF6" s="614"/>
      <c r="AG6" s="614"/>
      <c r="AH6" s="614"/>
      <c r="AI6" s="614"/>
      <c r="AJ6" s="614"/>
      <c r="AK6" s="614"/>
      <c r="AL6" s="615"/>
      <c r="AM6" s="514" t="s">
        <v>97</v>
      </c>
      <c r="AN6" s="429"/>
      <c r="AO6" s="429"/>
      <c r="AP6" s="429"/>
      <c r="AQ6" s="429"/>
      <c r="AR6" s="429"/>
      <c r="AS6" s="429"/>
      <c r="AT6" s="430"/>
      <c r="AU6" s="502" t="s">
        <v>90</v>
      </c>
      <c r="AV6" s="503"/>
      <c r="AW6" s="503"/>
      <c r="AX6" s="503"/>
      <c r="AY6" s="435" t="s">
        <v>98</v>
      </c>
      <c r="AZ6" s="436"/>
      <c r="BA6" s="436"/>
      <c r="BB6" s="436"/>
      <c r="BC6" s="436"/>
      <c r="BD6" s="436"/>
      <c r="BE6" s="436"/>
      <c r="BF6" s="436"/>
      <c r="BG6" s="436"/>
      <c r="BH6" s="436"/>
      <c r="BI6" s="436"/>
      <c r="BJ6" s="436"/>
      <c r="BK6" s="436"/>
      <c r="BL6" s="436"/>
      <c r="BM6" s="437"/>
      <c r="BN6" s="455">
        <v>1018970</v>
      </c>
      <c r="BO6" s="456"/>
      <c r="BP6" s="456"/>
      <c r="BQ6" s="456"/>
      <c r="BR6" s="456"/>
      <c r="BS6" s="456"/>
      <c r="BT6" s="456"/>
      <c r="BU6" s="457"/>
      <c r="BV6" s="455">
        <v>1273477</v>
      </c>
      <c r="BW6" s="456"/>
      <c r="BX6" s="456"/>
      <c r="BY6" s="456"/>
      <c r="BZ6" s="456"/>
      <c r="CA6" s="456"/>
      <c r="CB6" s="456"/>
      <c r="CC6" s="457"/>
      <c r="CD6" s="464" t="s">
        <v>99</v>
      </c>
      <c r="CE6" s="409"/>
      <c r="CF6" s="409"/>
      <c r="CG6" s="409"/>
      <c r="CH6" s="409"/>
      <c r="CI6" s="409"/>
      <c r="CJ6" s="409"/>
      <c r="CK6" s="409"/>
      <c r="CL6" s="409"/>
      <c r="CM6" s="409"/>
      <c r="CN6" s="409"/>
      <c r="CO6" s="409"/>
      <c r="CP6" s="409"/>
      <c r="CQ6" s="409"/>
      <c r="CR6" s="409"/>
      <c r="CS6" s="465"/>
      <c r="CT6" s="598">
        <v>90.5</v>
      </c>
      <c r="CU6" s="599"/>
      <c r="CV6" s="599"/>
      <c r="CW6" s="599"/>
      <c r="CX6" s="599"/>
      <c r="CY6" s="599"/>
      <c r="CZ6" s="599"/>
      <c r="DA6" s="600"/>
      <c r="DB6" s="598">
        <v>91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100</v>
      </c>
      <c r="AN7" s="429"/>
      <c r="AO7" s="429"/>
      <c r="AP7" s="429"/>
      <c r="AQ7" s="429"/>
      <c r="AR7" s="429"/>
      <c r="AS7" s="429"/>
      <c r="AT7" s="430"/>
      <c r="AU7" s="502" t="s">
        <v>90</v>
      </c>
      <c r="AV7" s="503"/>
      <c r="AW7" s="503"/>
      <c r="AX7" s="503"/>
      <c r="AY7" s="435" t="s">
        <v>101</v>
      </c>
      <c r="AZ7" s="436"/>
      <c r="BA7" s="436"/>
      <c r="BB7" s="436"/>
      <c r="BC7" s="436"/>
      <c r="BD7" s="436"/>
      <c r="BE7" s="436"/>
      <c r="BF7" s="436"/>
      <c r="BG7" s="436"/>
      <c r="BH7" s="436"/>
      <c r="BI7" s="436"/>
      <c r="BJ7" s="436"/>
      <c r="BK7" s="436"/>
      <c r="BL7" s="436"/>
      <c r="BM7" s="437"/>
      <c r="BN7" s="455">
        <v>10969</v>
      </c>
      <c r="BO7" s="456"/>
      <c r="BP7" s="456"/>
      <c r="BQ7" s="456"/>
      <c r="BR7" s="456"/>
      <c r="BS7" s="456"/>
      <c r="BT7" s="456"/>
      <c r="BU7" s="457"/>
      <c r="BV7" s="455">
        <v>5981</v>
      </c>
      <c r="BW7" s="456"/>
      <c r="BX7" s="456"/>
      <c r="BY7" s="456"/>
      <c r="BZ7" s="456"/>
      <c r="CA7" s="456"/>
      <c r="CB7" s="456"/>
      <c r="CC7" s="457"/>
      <c r="CD7" s="464" t="s">
        <v>102</v>
      </c>
      <c r="CE7" s="409"/>
      <c r="CF7" s="409"/>
      <c r="CG7" s="409"/>
      <c r="CH7" s="409"/>
      <c r="CI7" s="409"/>
      <c r="CJ7" s="409"/>
      <c r="CK7" s="409"/>
      <c r="CL7" s="409"/>
      <c r="CM7" s="409"/>
      <c r="CN7" s="409"/>
      <c r="CO7" s="409"/>
      <c r="CP7" s="409"/>
      <c r="CQ7" s="409"/>
      <c r="CR7" s="409"/>
      <c r="CS7" s="465"/>
      <c r="CT7" s="455">
        <v>12042096</v>
      </c>
      <c r="CU7" s="456"/>
      <c r="CV7" s="456"/>
      <c r="CW7" s="456"/>
      <c r="CX7" s="456"/>
      <c r="CY7" s="456"/>
      <c r="CZ7" s="456"/>
      <c r="DA7" s="457"/>
      <c r="DB7" s="455">
        <v>11990836</v>
      </c>
      <c r="DC7" s="456"/>
      <c r="DD7" s="456"/>
      <c r="DE7" s="456"/>
      <c r="DF7" s="456"/>
      <c r="DG7" s="456"/>
      <c r="DH7" s="456"/>
      <c r="DI7" s="457"/>
    </row>
    <row r="8" spans="1:119" ht="18.75" customHeight="1" thickBot="1" x14ac:dyDescent="0.2">
      <c r="A8" s="181"/>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103</v>
      </c>
      <c r="AN8" s="429"/>
      <c r="AO8" s="429"/>
      <c r="AP8" s="429"/>
      <c r="AQ8" s="429"/>
      <c r="AR8" s="429"/>
      <c r="AS8" s="429"/>
      <c r="AT8" s="430"/>
      <c r="AU8" s="502" t="s">
        <v>90</v>
      </c>
      <c r="AV8" s="503"/>
      <c r="AW8" s="503"/>
      <c r="AX8" s="503"/>
      <c r="AY8" s="435" t="s">
        <v>104</v>
      </c>
      <c r="AZ8" s="436"/>
      <c r="BA8" s="436"/>
      <c r="BB8" s="436"/>
      <c r="BC8" s="436"/>
      <c r="BD8" s="436"/>
      <c r="BE8" s="436"/>
      <c r="BF8" s="436"/>
      <c r="BG8" s="436"/>
      <c r="BH8" s="436"/>
      <c r="BI8" s="436"/>
      <c r="BJ8" s="436"/>
      <c r="BK8" s="436"/>
      <c r="BL8" s="436"/>
      <c r="BM8" s="437"/>
      <c r="BN8" s="455">
        <v>1008001</v>
      </c>
      <c r="BO8" s="456"/>
      <c r="BP8" s="456"/>
      <c r="BQ8" s="456"/>
      <c r="BR8" s="456"/>
      <c r="BS8" s="456"/>
      <c r="BT8" s="456"/>
      <c r="BU8" s="457"/>
      <c r="BV8" s="455">
        <v>1267496</v>
      </c>
      <c r="BW8" s="456"/>
      <c r="BX8" s="456"/>
      <c r="BY8" s="456"/>
      <c r="BZ8" s="456"/>
      <c r="CA8" s="456"/>
      <c r="CB8" s="456"/>
      <c r="CC8" s="457"/>
      <c r="CD8" s="464" t="s">
        <v>105</v>
      </c>
      <c r="CE8" s="409"/>
      <c r="CF8" s="409"/>
      <c r="CG8" s="409"/>
      <c r="CH8" s="409"/>
      <c r="CI8" s="409"/>
      <c r="CJ8" s="409"/>
      <c r="CK8" s="409"/>
      <c r="CL8" s="409"/>
      <c r="CM8" s="409"/>
      <c r="CN8" s="409"/>
      <c r="CO8" s="409"/>
      <c r="CP8" s="409"/>
      <c r="CQ8" s="409"/>
      <c r="CR8" s="409"/>
      <c r="CS8" s="465"/>
      <c r="CT8" s="558">
        <v>0.39</v>
      </c>
      <c r="CU8" s="559"/>
      <c r="CV8" s="559"/>
      <c r="CW8" s="559"/>
      <c r="CX8" s="559"/>
      <c r="CY8" s="559"/>
      <c r="CZ8" s="559"/>
      <c r="DA8" s="560"/>
      <c r="DB8" s="558">
        <v>0.4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8"/>
      <c r="L9" s="589" t="s">
        <v>107</v>
      </c>
      <c r="M9" s="590"/>
      <c r="N9" s="590"/>
      <c r="O9" s="590"/>
      <c r="P9" s="590"/>
      <c r="Q9" s="591"/>
      <c r="R9" s="592">
        <v>39490</v>
      </c>
      <c r="S9" s="593"/>
      <c r="T9" s="593"/>
      <c r="U9" s="593"/>
      <c r="V9" s="594"/>
      <c r="W9" s="524" t="s">
        <v>108</v>
      </c>
      <c r="X9" s="525"/>
      <c r="Y9" s="525"/>
      <c r="Z9" s="525"/>
      <c r="AA9" s="525"/>
      <c r="AB9" s="525"/>
      <c r="AC9" s="525"/>
      <c r="AD9" s="525"/>
      <c r="AE9" s="525"/>
      <c r="AF9" s="525"/>
      <c r="AG9" s="525"/>
      <c r="AH9" s="525"/>
      <c r="AI9" s="525"/>
      <c r="AJ9" s="525"/>
      <c r="AK9" s="525"/>
      <c r="AL9" s="595"/>
      <c r="AM9" s="514" t="s">
        <v>109</v>
      </c>
      <c r="AN9" s="429"/>
      <c r="AO9" s="429"/>
      <c r="AP9" s="429"/>
      <c r="AQ9" s="429"/>
      <c r="AR9" s="429"/>
      <c r="AS9" s="429"/>
      <c r="AT9" s="430"/>
      <c r="AU9" s="502" t="s">
        <v>90</v>
      </c>
      <c r="AV9" s="503"/>
      <c r="AW9" s="503"/>
      <c r="AX9" s="503"/>
      <c r="AY9" s="435" t="s">
        <v>110</v>
      </c>
      <c r="AZ9" s="436"/>
      <c r="BA9" s="436"/>
      <c r="BB9" s="436"/>
      <c r="BC9" s="436"/>
      <c r="BD9" s="436"/>
      <c r="BE9" s="436"/>
      <c r="BF9" s="436"/>
      <c r="BG9" s="436"/>
      <c r="BH9" s="436"/>
      <c r="BI9" s="436"/>
      <c r="BJ9" s="436"/>
      <c r="BK9" s="436"/>
      <c r="BL9" s="436"/>
      <c r="BM9" s="437"/>
      <c r="BN9" s="455">
        <v>-259495</v>
      </c>
      <c r="BO9" s="456"/>
      <c r="BP9" s="456"/>
      <c r="BQ9" s="456"/>
      <c r="BR9" s="456"/>
      <c r="BS9" s="456"/>
      <c r="BT9" s="456"/>
      <c r="BU9" s="457"/>
      <c r="BV9" s="455">
        <v>155091</v>
      </c>
      <c r="BW9" s="456"/>
      <c r="BX9" s="456"/>
      <c r="BY9" s="456"/>
      <c r="BZ9" s="456"/>
      <c r="CA9" s="456"/>
      <c r="CB9" s="456"/>
      <c r="CC9" s="457"/>
      <c r="CD9" s="464" t="s">
        <v>111</v>
      </c>
      <c r="CE9" s="409"/>
      <c r="CF9" s="409"/>
      <c r="CG9" s="409"/>
      <c r="CH9" s="409"/>
      <c r="CI9" s="409"/>
      <c r="CJ9" s="409"/>
      <c r="CK9" s="409"/>
      <c r="CL9" s="409"/>
      <c r="CM9" s="409"/>
      <c r="CN9" s="409"/>
      <c r="CO9" s="409"/>
      <c r="CP9" s="409"/>
      <c r="CQ9" s="409"/>
      <c r="CR9" s="409"/>
      <c r="CS9" s="465"/>
      <c r="CT9" s="425">
        <v>9.8000000000000007</v>
      </c>
      <c r="CU9" s="426"/>
      <c r="CV9" s="426"/>
      <c r="CW9" s="426"/>
      <c r="CX9" s="426"/>
      <c r="CY9" s="426"/>
      <c r="CZ9" s="426"/>
      <c r="DA9" s="427"/>
      <c r="DB9" s="425">
        <v>10.3</v>
      </c>
      <c r="DC9" s="426"/>
      <c r="DD9" s="426"/>
      <c r="DE9" s="426"/>
      <c r="DF9" s="426"/>
      <c r="DG9" s="426"/>
      <c r="DH9" s="426"/>
      <c r="DI9" s="427"/>
    </row>
    <row r="10" spans="1:119" ht="18.75" customHeight="1" thickBot="1" x14ac:dyDescent="0.2">
      <c r="A10" s="181"/>
      <c r="B10" s="587"/>
      <c r="C10" s="588"/>
      <c r="D10" s="588"/>
      <c r="E10" s="588"/>
      <c r="F10" s="588"/>
      <c r="G10" s="588"/>
      <c r="H10" s="588"/>
      <c r="I10" s="588"/>
      <c r="J10" s="588"/>
      <c r="K10" s="508"/>
      <c r="L10" s="428" t="s">
        <v>112</v>
      </c>
      <c r="M10" s="429"/>
      <c r="N10" s="429"/>
      <c r="O10" s="429"/>
      <c r="P10" s="429"/>
      <c r="Q10" s="430"/>
      <c r="R10" s="431">
        <v>41192</v>
      </c>
      <c r="S10" s="432"/>
      <c r="T10" s="432"/>
      <c r="U10" s="432"/>
      <c r="V10" s="434"/>
      <c r="W10" s="596"/>
      <c r="X10" s="406"/>
      <c r="Y10" s="406"/>
      <c r="Z10" s="406"/>
      <c r="AA10" s="406"/>
      <c r="AB10" s="406"/>
      <c r="AC10" s="406"/>
      <c r="AD10" s="406"/>
      <c r="AE10" s="406"/>
      <c r="AF10" s="406"/>
      <c r="AG10" s="406"/>
      <c r="AH10" s="406"/>
      <c r="AI10" s="406"/>
      <c r="AJ10" s="406"/>
      <c r="AK10" s="406"/>
      <c r="AL10" s="597"/>
      <c r="AM10" s="514" t="s">
        <v>113</v>
      </c>
      <c r="AN10" s="429"/>
      <c r="AO10" s="429"/>
      <c r="AP10" s="429"/>
      <c r="AQ10" s="429"/>
      <c r="AR10" s="429"/>
      <c r="AS10" s="429"/>
      <c r="AT10" s="430"/>
      <c r="AU10" s="502" t="s">
        <v>90</v>
      </c>
      <c r="AV10" s="503"/>
      <c r="AW10" s="503"/>
      <c r="AX10" s="503"/>
      <c r="AY10" s="435" t="s">
        <v>114</v>
      </c>
      <c r="AZ10" s="436"/>
      <c r="BA10" s="436"/>
      <c r="BB10" s="436"/>
      <c r="BC10" s="436"/>
      <c r="BD10" s="436"/>
      <c r="BE10" s="436"/>
      <c r="BF10" s="436"/>
      <c r="BG10" s="436"/>
      <c r="BH10" s="436"/>
      <c r="BI10" s="436"/>
      <c r="BJ10" s="436"/>
      <c r="BK10" s="436"/>
      <c r="BL10" s="436"/>
      <c r="BM10" s="437"/>
      <c r="BN10" s="455">
        <v>448565</v>
      </c>
      <c r="BO10" s="456"/>
      <c r="BP10" s="456"/>
      <c r="BQ10" s="456"/>
      <c r="BR10" s="456"/>
      <c r="BS10" s="456"/>
      <c r="BT10" s="456"/>
      <c r="BU10" s="457"/>
      <c r="BV10" s="455">
        <v>106297</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8"/>
      <c r="L11" s="410" t="s">
        <v>116</v>
      </c>
      <c r="M11" s="411"/>
      <c r="N11" s="411"/>
      <c r="O11" s="411"/>
      <c r="P11" s="411"/>
      <c r="Q11" s="412"/>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4" t="s">
        <v>118</v>
      </c>
      <c r="AN11" s="429"/>
      <c r="AO11" s="429"/>
      <c r="AP11" s="429"/>
      <c r="AQ11" s="429"/>
      <c r="AR11" s="429"/>
      <c r="AS11" s="429"/>
      <c r="AT11" s="430"/>
      <c r="AU11" s="502" t="s">
        <v>90</v>
      </c>
      <c r="AV11" s="503"/>
      <c r="AW11" s="503"/>
      <c r="AX11" s="503"/>
      <c r="AY11" s="435" t="s">
        <v>119</v>
      </c>
      <c r="AZ11" s="436"/>
      <c r="BA11" s="436"/>
      <c r="BB11" s="436"/>
      <c r="BC11" s="436"/>
      <c r="BD11" s="436"/>
      <c r="BE11" s="436"/>
      <c r="BF11" s="436"/>
      <c r="BG11" s="436"/>
      <c r="BH11" s="436"/>
      <c r="BI11" s="436"/>
      <c r="BJ11" s="436"/>
      <c r="BK11" s="436"/>
      <c r="BL11" s="436"/>
      <c r="BM11" s="437"/>
      <c r="BN11" s="455">
        <v>0</v>
      </c>
      <c r="BO11" s="456"/>
      <c r="BP11" s="456"/>
      <c r="BQ11" s="456"/>
      <c r="BR11" s="456"/>
      <c r="BS11" s="456"/>
      <c r="BT11" s="456"/>
      <c r="BU11" s="457"/>
      <c r="BV11" s="455">
        <v>0</v>
      </c>
      <c r="BW11" s="456"/>
      <c r="BX11" s="456"/>
      <c r="BY11" s="456"/>
      <c r="BZ11" s="456"/>
      <c r="CA11" s="456"/>
      <c r="CB11" s="456"/>
      <c r="CC11" s="457"/>
      <c r="CD11" s="464" t="s">
        <v>120</v>
      </c>
      <c r="CE11" s="409"/>
      <c r="CF11" s="409"/>
      <c r="CG11" s="409"/>
      <c r="CH11" s="409"/>
      <c r="CI11" s="409"/>
      <c r="CJ11" s="409"/>
      <c r="CK11" s="409"/>
      <c r="CL11" s="409"/>
      <c r="CM11" s="409"/>
      <c r="CN11" s="409"/>
      <c r="CO11" s="409"/>
      <c r="CP11" s="409"/>
      <c r="CQ11" s="409"/>
      <c r="CR11" s="409"/>
      <c r="CS11" s="465"/>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37309</v>
      </c>
      <c r="S12" s="574"/>
      <c r="T12" s="574"/>
      <c r="U12" s="574"/>
      <c r="V12" s="575"/>
      <c r="W12" s="576" t="s">
        <v>1</v>
      </c>
      <c r="X12" s="503"/>
      <c r="Y12" s="503"/>
      <c r="Z12" s="503"/>
      <c r="AA12" s="503"/>
      <c r="AB12" s="577"/>
      <c r="AC12" s="578" t="s">
        <v>124</v>
      </c>
      <c r="AD12" s="579"/>
      <c r="AE12" s="579"/>
      <c r="AF12" s="579"/>
      <c r="AG12" s="580"/>
      <c r="AH12" s="578" t="s">
        <v>125</v>
      </c>
      <c r="AI12" s="579"/>
      <c r="AJ12" s="579"/>
      <c r="AK12" s="579"/>
      <c r="AL12" s="581"/>
      <c r="AM12" s="514" t="s">
        <v>126</v>
      </c>
      <c r="AN12" s="429"/>
      <c r="AO12" s="429"/>
      <c r="AP12" s="429"/>
      <c r="AQ12" s="429"/>
      <c r="AR12" s="429"/>
      <c r="AS12" s="429"/>
      <c r="AT12" s="430"/>
      <c r="AU12" s="502" t="s">
        <v>90</v>
      </c>
      <c r="AV12" s="503"/>
      <c r="AW12" s="503"/>
      <c r="AX12" s="503"/>
      <c r="AY12" s="435" t="s">
        <v>127</v>
      </c>
      <c r="AZ12" s="436"/>
      <c r="BA12" s="436"/>
      <c r="BB12" s="436"/>
      <c r="BC12" s="436"/>
      <c r="BD12" s="436"/>
      <c r="BE12" s="436"/>
      <c r="BF12" s="436"/>
      <c r="BG12" s="436"/>
      <c r="BH12" s="436"/>
      <c r="BI12" s="436"/>
      <c r="BJ12" s="436"/>
      <c r="BK12" s="436"/>
      <c r="BL12" s="436"/>
      <c r="BM12" s="437"/>
      <c r="BN12" s="455">
        <v>0</v>
      </c>
      <c r="BO12" s="456"/>
      <c r="BP12" s="456"/>
      <c r="BQ12" s="456"/>
      <c r="BR12" s="456"/>
      <c r="BS12" s="456"/>
      <c r="BT12" s="456"/>
      <c r="BU12" s="457"/>
      <c r="BV12" s="455">
        <v>0</v>
      </c>
      <c r="BW12" s="456"/>
      <c r="BX12" s="456"/>
      <c r="BY12" s="456"/>
      <c r="BZ12" s="456"/>
      <c r="CA12" s="456"/>
      <c r="CB12" s="456"/>
      <c r="CC12" s="457"/>
      <c r="CD12" s="464" t="s">
        <v>128</v>
      </c>
      <c r="CE12" s="409"/>
      <c r="CF12" s="409"/>
      <c r="CG12" s="409"/>
      <c r="CH12" s="409"/>
      <c r="CI12" s="409"/>
      <c r="CJ12" s="409"/>
      <c r="CK12" s="409"/>
      <c r="CL12" s="409"/>
      <c r="CM12" s="409"/>
      <c r="CN12" s="409"/>
      <c r="CO12" s="409"/>
      <c r="CP12" s="409"/>
      <c r="CQ12" s="409"/>
      <c r="CR12" s="409"/>
      <c r="CS12" s="465"/>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45" t="s">
        <v>129</v>
      </c>
      <c r="N13" s="546"/>
      <c r="O13" s="546"/>
      <c r="P13" s="546"/>
      <c r="Q13" s="547"/>
      <c r="R13" s="548">
        <v>37192</v>
      </c>
      <c r="S13" s="549"/>
      <c r="T13" s="549"/>
      <c r="U13" s="549"/>
      <c r="V13" s="550"/>
      <c r="W13" s="536" t="s">
        <v>130</v>
      </c>
      <c r="X13" s="478"/>
      <c r="Y13" s="478"/>
      <c r="Z13" s="478"/>
      <c r="AA13" s="478"/>
      <c r="AB13" s="479"/>
      <c r="AC13" s="431">
        <v>823</v>
      </c>
      <c r="AD13" s="432"/>
      <c r="AE13" s="432"/>
      <c r="AF13" s="432"/>
      <c r="AG13" s="433"/>
      <c r="AH13" s="431">
        <v>926</v>
      </c>
      <c r="AI13" s="432"/>
      <c r="AJ13" s="432"/>
      <c r="AK13" s="432"/>
      <c r="AL13" s="434"/>
      <c r="AM13" s="514" t="s">
        <v>131</v>
      </c>
      <c r="AN13" s="429"/>
      <c r="AO13" s="429"/>
      <c r="AP13" s="429"/>
      <c r="AQ13" s="429"/>
      <c r="AR13" s="429"/>
      <c r="AS13" s="429"/>
      <c r="AT13" s="430"/>
      <c r="AU13" s="502" t="s">
        <v>132</v>
      </c>
      <c r="AV13" s="503"/>
      <c r="AW13" s="503"/>
      <c r="AX13" s="503"/>
      <c r="AY13" s="435" t="s">
        <v>133</v>
      </c>
      <c r="AZ13" s="436"/>
      <c r="BA13" s="436"/>
      <c r="BB13" s="436"/>
      <c r="BC13" s="436"/>
      <c r="BD13" s="436"/>
      <c r="BE13" s="436"/>
      <c r="BF13" s="436"/>
      <c r="BG13" s="436"/>
      <c r="BH13" s="436"/>
      <c r="BI13" s="436"/>
      <c r="BJ13" s="436"/>
      <c r="BK13" s="436"/>
      <c r="BL13" s="436"/>
      <c r="BM13" s="437"/>
      <c r="BN13" s="455">
        <v>189070</v>
      </c>
      <c r="BO13" s="456"/>
      <c r="BP13" s="456"/>
      <c r="BQ13" s="456"/>
      <c r="BR13" s="456"/>
      <c r="BS13" s="456"/>
      <c r="BT13" s="456"/>
      <c r="BU13" s="457"/>
      <c r="BV13" s="455">
        <v>261388</v>
      </c>
      <c r="BW13" s="456"/>
      <c r="BX13" s="456"/>
      <c r="BY13" s="456"/>
      <c r="BZ13" s="456"/>
      <c r="CA13" s="456"/>
      <c r="CB13" s="456"/>
      <c r="CC13" s="457"/>
      <c r="CD13" s="464" t="s">
        <v>134</v>
      </c>
      <c r="CE13" s="409"/>
      <c r="CF13" s="409"/>
      <c r="CG13" s="409"/>
      <c r="CH13" s="409"/>
      <c r="CI13" s="409"/>
      <c r="CJ13" s="409"/>
      <c r="CK13" s="409"/>
      <c r="CL13" s="409"/>
      <c r="CM13" s="409"/>
      <c r="CN13" s="409"/>
      <c r="CO13" s="409"/>
      <c r="CP13" s="409"/>
      <c r="CQ13" s="409"/>
      <c r="CR13" s="409"/>
      <c r="CS13" s="465"/>
      <c r="CT13" s="425">
        <v>6.8</v>
      </c>
      <c r="CU13" s="426"/>
      <c r="CV13" s="426"/>
      <c r="CW13" s="426"/>
      <c r="CX13" s="426"/>
      <c r="CY13" s="426"/>
      <c r="CZ13" s="426"/>
      <c r="DA13" s="427"/>
      <c r="DB13" s="425">
        <v>7.5</v>
      </c>
      <c r="DC13" s="426"/>
      <c r="DD13" s="426"/>
      <c r="DE13" s="426"/>
      <c r="DF13" s="426"/>
      <c r="DG13" s="426"/>
      <c r="DH13" s="426"/>
      <c r="DI13" s="427"/>
    </row>
    <row r="14" spans="1:119" ht="18.75" customHeight="1" thickBot="1" x14ac:dyDescent="0.2">
      <c r="A14" s="181"/>
      <c r="B14" s="564"/>
      <c r="C14" s="565"/>
      <c r="D14" s="565"/>
      <c r="E14" s="565"/>
      <c r="F14" s="565"/>
      <c r="G14" s="565"/>
      <c r="H14" s="565"/>
      <c r="I14" s="565"/>
      <c r="J14" s="565"/>
      <c r="K14" s="566"/>
      <c r="L14" s="538" t="s">
        <v>135</v>
      </c>
      <c r="M14" s="582"/>
      <c r="N14" s="582"/>
      <c r="O14" s="582"/>
      <c r="P14" s="582"/>
      <c r="Q14" s="583"/>
      <c r="R14" s="548">
        <v>38062</v>
      </c>
      <c r="S14" s="549"/>
      <c r="T14" s="549"/>
      <c r="U14" s="549"/>
      <c r="V14" s="550"/>
      <c r="W14" s="551"/>
      <c r="X14" s="481"/>
      <c r="Y14" s="481"/>
      <c r="Z14" s="481"/>
      <c r="AA14" s="481"/>
      <c r="AB14" s="482"/>
      <c r="AC14" s="541">
        <v>4.7</v>
      </c>
      <c r="AD14" s="542"/>
      <c r="AE14" s="542"/>
      <c r="AF14" s="542"/>
      <c r="AG14" s="543"/>
      <c r="AH14" s="541">
        <v>5.0999999999999996</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136</v>
      </c>
      <c r="CE14" s="462"/>
      <c r="CF14" s="462"/>
      <c r="CG14" s="462"/>
      <c r="CH14" s="462"/>
      <c r="CI14" s="462"/>
      <c r="CJ14" s="462"/>
      <c r="CK14" s="462"/>
      <c r="CL14" s="462"/>
      <c r="CM14" s="462"/>
      <c r="CN14" s="462"/>
      <c r="CO14" s="462"/>
      <c r="CP14" s="462"/>
      <c r="CQ14" s="462"/>
      <c r="CR14" s="462"/>
      <c r="CS14" s="463"/>
      <c r="CT14" s="552">
        <v>18.2</v>
      </c>
      <c r="CU14" s="553"/>
      <c r="CV14" s="553"/>
      <c r="CW14" s="553"/>
      <c r="CX14" s="553"/>
      <c r="CY14" s="553"/>
      <c r="CZ14" s="553"/>
      <c r="DA14" s="554"/>
      <c r="DB14" s="552">
        <v>32.1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45" t="s">
        <v>129</v>
      </c>
      <c r="N15" s="546"/>
      <c r="O15" s="546"/>
      <c r="P15" s="546"/>
      <c r="Q15" s="547"/>
      <c r="R15" s="548">
        <v>37964</v>
      </c>
      <c r="S15" s="549"/>
      <c r="T15" s="549"/>
      <c r="U15" s="549"/>
      <c r="V15" s="550"/>
      <c r="W15" s="536" t="s">
        <v>137</v>
      </c>
      <c r="X15" s="478"/>
      <c r="Y15" s="478"/>
      <c r="Z15" s="478"/>
      <c r="AA15" s="478"/>
      <c r="AB15" s="479"/>
      <c r="AC15" s="431">
        <v>3119</v>
      </c>
      <c r="AD15" s="432"/>
      <c r="AE15" s="432"/>
      <c r="AF15" s="432"/>
      <c r="AG15" s="433"/>
      <c r="AH15" s="431">
        <v>3385</v>
      </c>
      <c r="AI15" s="432"/>
      <c r="AJ15" s="432"/>
      <c r="AK15" s="432"/>
      <c r="AL15" s="434"/>
      <c r="AM15" s="514"/>
      <c r="AN15" s="429"/>
      <c r="AO15" s="429"/>
      <c r="AP15" s="429"/>
      <c r="AQ15" s="429"/>
      <c r="AR15" s="429"/>
      <c r="AS15" s="429"/>
      <c r="AT15" s="430"/>
      <c r="AU15" s="502"/>
      <c r="AV15" s="503"/>
      <c r="AW15" s="503"/>
      <c r="AX15" s="503"/>
      <c r="AY15" s="447" t="s">
        <v>138</v>
      </c>
      <c r="AZ15" s="448"/>
      <c r="BA15" s="448"/>
      <c r="BB15" s="448"/>
      <c r="BC15" s="448"/>
      <c r="BD15" s="448"/>
      <c r="BE15" s="448"/>
      <c r="BF15" s="448"/>
      <c r="BG15" s="448"/>
      <c r="BH15" s="448"/>
      <c r="BI15" s="448"/>
      <c r="BJ15" s="448"/>
      <c r="BK15" s="448"/>
      <c r="BL15" s="448"/>
      <c r="BM15" s="449"/>
      <c r="BN15" s="450">
        <v>4333333</v>
      </c>
      <c r="BO15" s="451"/>
      <c r="BP15" s="451"/>
      <c r="BQ15" s="451"/>
      <c r="BR15" s="451"/>
      <c r="BS15" s="451"/>
      <c r="BT15" s="451"/>
      <c r="BU15" s="452"/>
      <c r="BV15" s="450">
        <v>4230705</v>
      </c>
      <c r="BW15" s="451"/>
      <c r="BX15" s="451"/>
      <c r="BY15" s="451"/>
      <c r="BZ15" s="451"/>
      <c r="CA15" s="451"/>
      <c r="CB15" s="451"/>
      <c r="CC15" s="452"/>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81"/>
      <c r="Y16" s="481"/>
      <c r="Z16" s="481"/>
      <c r="AA16" s="481"/>
      <c r="AB16" s="482"/>
      <c r="AC16" s="541">
        <v>17.8</v>
      </c>
      <c r="AD16" s="542"/>
      <c r="AE16" s="542"/>
      <c r="AF16" s="542"/>
      <c r="AG16" s="543"/>
      <c r="AH16" s="541">
        <v>18.7</v>
      </c>
      <c r="AI16" s="542"/>
      <c r="AJ16" s="542"/>
      <c r="AK16" s="542"/>
      <c r="AL16" s="544"/>
      <c r="AM16" s="514"/>
      <c r="AN16" s="429"/>
      <c r="AO16" s="429"/>
      <c r="AP16" s="429"/>
      <c r="AQ16" s="429"/>
      <c r="AR16" s="429"/>
      <c r="AS16" s="429"/>
      <c r="AT16" s="430"/>
      <c r="AU16" s="502"/>
      <c r="AV16" s="503"/>
      <c r="AW16" s="503"/>
      <c r="AX16" s="503"/>
      <c r="AY16" s="435" t="s">
        <v>142</v>
      </c>
      <c r="AZ16" s="436"/>
      <c r="BA16" s="436"/>
      <c r="BB16" s="436"/>
      <c r="BC16" s="436"/>
      <c r="BD16" s="436"/>
      <c r="BE16" s="436"/>
      <c r="BF16" s="436"/>
      <c r="BG16" s="436"/>
      <c r="BH16" s="436"/>
      <c r="BI16" s="436"/>
      <c r="BJ16" s="436"/>
      <c r="BK16" s="436"/>
      <c r="BL16" s="436"/>
      <c r="BM16" s="437"/>
      <c r="BN16" s="455">
        <v>10922008</v>
      </c>
      <c r="BO16" s="456"/>
      <c r="BP16" s="456"/>
      <c r="BQ16" s="456"/>
      <c r="BR16" s="456"/>
      <c r="BS16" s="456"/>
      <c r="BT16" s="456"/>
      <c r="BU16" s="457"/>
      <c r="BV16" s="455">
        <v>10803152</v>
      </c>
      <c r="BW16" s="456"/>
      <c r="BX16" s="456"/>
      <c r="BY16" s="456"/>
      <c r="BZ16" s="456"/>
      <c r="CA16" s="456"/>
      <c r="CB16" s="456"/>
      <c r="CC16" s="457"/>
      <c r="CD16" s="194"/>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2">
      <c r="A17" s="181"/>
      <c r="B17" s="567"/>
      <c r="C17" s="568"/>
      <c r="D17" s="568"/>
      <c r="E17" s="568"/>
      <c r="F17" s="568"/>
      <c r="G17" s="568"/>
      <c r="H17" s="568"/>
      <c r="I17" s="568"/>
      <c r="J17" s="568"/>
      <c r="K17" s="569"/>
      <c r="L17" s="195"/>
      <c r="M17" s="530" t="s">
        <v>143</v>
      </c>
      <c r="N17" s="531"/>
      <c r="O17" s="531"/>
      <c r="P17" s="531"/>
      <c r="Q17" s="532"/>
      <c r="R17" s="533" t="s">
        <v>141</v>
      </c>
      <c r="S17" s="534"/>
      <c r="T17" s="534"/>
      <c r="U17" s="534"/>
      <c r="V17" s="535"/>
      <c r="W17" s="536" t="s">
        <v>144</v>
      </c>
      <c r="X17" s="478"/>
      <c r="Y17" s="478"/>
      <c r="Z17" s="478"/>
      <c r="AA17" s="478"/>
      <c r="AB17" s="479"/>
      <c r="AC17" s="431">
        <v>13571</v>
      </c>
      <c r="AD17" s="432"/>
      <c r="AE17" s="432"/>
      <c r="AF17" s="432"/>
      <c r="AG17" s="433"/>
      <c r="AH17" s="431">
        <v>13819</v>
      </c>
      <c r="AI17" s="432"/>
      <c r="AJ17" s="432"/>
      <c r="AK17" s="432"/>
      <c r="AL17" s="434"/>
      <c r="AM17" s="514"/>
      <c r="AN17" s="429"/>
      <c r="AO17" s="429"/>
      <c r="AP17" s="429"/>
      <c r="AQ17" s="429"/>
      <c r="AR17" s="429"/>
      <c r="AS17" s="429"/>
      <c r="AT17" s="430"/>
      <c r="AU17" s="502"/>
      <c r="AV17" s="503"/>
      <c r="AW17" s="503"/>
      <c r="AX17" s="503"/>
      <c r="AY17" s="435" t="s">
        <v>145</v>
      </c>
      <c r="AZ17" s="436"/>
      <c r="BA17" s="436"/>
      <c r="BB17" s="436"/>
      <c r="BC17" s="436"/>
      <c r="BD17" s="436"/>
      <c r="BE17" s="436"/>
      <c r="BF17" s="436"/>
      <c r="BG17" s="436"/>
      <c r="BH17" s="436"/>
      <c r="BI17" s="436"/>
      <c r="BJ17" s="436"/>
      <c r="BK17" s="436"/>
      <c r="BL17" s="436"/>
      <c r="BM17" s="437"/>
      <c r="BN17" s="455">
        <v>5384286</v>
      </c>
      <c r="BO17" s="456"/>
      <c r="BP17" s="456"/>
      <c r="BQ17" s="456"/>
      <c r="BR17" s="456"/>
      <c r="BS17" s="456"/>
      <c r="BT17" s="456"/>
      <c r="BU17" s="457"/>
      <c r="BV17" s="455">
        <v>5264873</v>
      </c>
      <c r="BW17" s="456"/>
      <c r="BX17" s="456"/>
      <c r="BY17" s="456"/>
      <c r="BZ17" s="456"/>
      <c r="CA17" s="456"/>
      <c r="CB17" s="456"/>
      <c r="CC17" s="457"/>
      <c r="CD17" s="194"/>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2">
      <c r="A18" s="181"/>
      <c r="B18" s="507" t="s">
        <v>146</v>
      </c>
      <c r="C18" s="508"/>
      <c r="D18" s="508"/>
      <c r="E18" s="509"/>
      <c r="F18" s="509"/>
      <c r="G18" s="509"/>
      <c r="H18" s="509"/>
      <c r="I18" s="509"/>
      <c r="J18" s="509"/>
      <c r="K18" s="509"/>
      <c r="L18" s="510">
        <v>115.9</v>
      </c>
      <c r="M18" s="510"/>
      <c r="N18" s="510"/>
      <c r="O18" s="510"/>
      <c r="P18" s="510"/>
      <c r="Q18" s="510"/>
      <c r="R18" s="511"/>
      <c r="S18" s="511"/>
      <c r="T18" s="511"/>
      <c r="U18" s="511"/>
      <c r="V18" s="512"/>
      <c r="W18" s="526"/>
      <c r="X18" s="527"/>
      <c r="Y18" s="527"/>
      <c r="Z18" s="527"/>
      <c r="AA18" s="527"/>
      <c r="AB18" s="537"/>
      <c r="AC18" s="419">
        <v>77.5</v>
      </c>
      <c r="AD18" s="420"/>
      <c r="AE18" s="420"/>
      <c r="AF18" s="420"/>
      <c r="AG18" s="513"/>
      <c r="AH18" s="419">
        <v>76.2</v>
      </c>
      <c r="AI18" s="420"/>
      <c r="AJ18" s="420"/>
      <c r="AK18" s="420"/>
      <c r="AL18" s="421"/>
      <c r="AM18" s="514"/>
      <c r="AN18" s="429"/>
      <c r="AO18" s="429"/>
      <c r="AP18" s="429"/>
      <c r="AQ18" s="429"/>
      <c r="AR18" s="429"/>
      <c r="AS18" s="429"/>
      <c r="AT18" s="430"/>
      <c r="AU18" s="502"/>
      <c r="AV18" s="503"/>
      <c r="AW18" s="503"/>
      <c r="AX18" s="503"/>
      <c r="AY18" s="435" t="s">
        <v>147</v>
      </c>
      <c r="AZ18" s="436"/>
      <c r="BA18" s="436"/>
      <c r="BB18" s="436"/>
      <c r="BC18" s="436"/>
      <c r="BD18" s="436"/>
      <c r="BE18" s="436"/>
      <c r="BF18" s="436"/>
      <c r="BG18" s="436"/>
      <c r="BH18" s="436"/>
      <c r="BI18" s="436"/>
      <c r="BJ18" s="436"/>
      <c r="BK18" s="436"/>
      <c r="BL18" s="436"/>
      <c r="BM18" s="437"/>
      <c r="BN18" s="455">
        <v>11049864</v>
      </c>
      <c r="BO18" s="456"/>
      <c r="BP18" s="456"/>
      <c r="BQ18" s="456"/>
      <c r="BR18" s="456"/>
      <c r="BS18" s="456"/>
      <c r="BT18" s="456"/>
      <c r="BU18" s="457"/>
      <c r="BV18" s="455">
        <v>11048963</v>
      </c>
      <c r="BW18" s="456"/>
      <c r="BX18" s="456"/>
      <c r="BY18" s="456"/>
      <c r="BZ18" s="456"/>
      <c r="CA18" s="456"/>
      <c r="CB18" s="456"/>
      <c r="CC18" s="457"/>
      <c r="CD18" s="194"/>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2">
      <c r="A19" s="181"/>
      <c r="B19" s="507" t="s">
        <v>148</v>
      </c>
      <c r="C19" s="508"/>
      <c r="D19" s="508"/>
      <c r="E19" s="509"/>
      <c r="F19" s="509"/>
      <c r="G19" s="509"/>
      <c r="H19" s="509"/>
      <c r="I19" s="509"/>
      <c r="J19" s="509"/>
      <c r="K19" s="509"/>
      <c r="L19" s="515">
        <v>341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149</v>
      </c>
      <c r="AZ19" s="436"/>
      <c r="BA19" s="436"/>
      <c r="BB19" s="436"/>
      <c r="BC19" s="436"/>
      <c r="BD19" s="436"/>
      <c r="BE19" s="436"/>
      <c r="BF19" s="436"/>
      <c r="BG19" s="436"/>
      <c r="BH19" s="436"/>
      <c r="BI19" s="436"/>
      <c r="BJ19" s="436"/>
      <c r="BK19" s="436"/>
      <c r="BL19" s="436"/>
      <c r="BM19" s="437"/>
      <c r="BN19" s="455">
        <v>15772403</v>
      </c>
      <c r="BO19" s="456"/>
      <c r="BP19" s="456"/>
      <c r="BQ19" s="456"/>
      <c r="BR19" s="456"/>
      <c r="BS19" s="456"/>
      <c r="BT19" s="456"/>
      <c r="BU19" s="457"/>
      <c r="BV19" s="455">
        <v>15137565</v>
      </c>
      <c r="BW19" s="456"/>
      <c r="BX19" s="456"/>
      <c r="BY19" s="456"/>
      <c r="BZ19" s="456"/>
      <c r="CA19" s="456"/>
      <c r="CB19" s="456"/>
      <c r="CC19" s="457"/>
      <c r="CD19" s="194"/>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2">
      <c r="A20" s="181"/>
      <c r="B20" s="507" t="s">
        <v>150</v>
      </c>
      <c r="C20" s="508"/>
      <c r="D20" s="508"/>
      <c r="E20" s="509"/>
      <c r="F20" s="509"/>
      <c r="G20" s="509"/>
      <c r="H20" s="509"/>
      <c r="I20" s="509"/>
      <c r="J20" s="509"/>
      <c r="K20" s="509"/>
      <c r="L20" s="515">
        <v>18688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194"/>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2">
      <c r="A21" s="181"/>
      <c r="B21" s="504" t="s">
        <v>151</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194"/>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15">
      <c r="A22" s="181"/>
      <c r="B22" s="468" t="s">
        <v>152</v>
      </c>
      <c r="C22" s="469"/>
      <c r="D22" s="470"/>
      <c r="E22" s="477" t="s">
        <v>1</v>
      </c>
      <c r="F22" s="478"/>
      <c r="G22" s="478"/>
      <c r="H22" s="478"/>
      <c r="I22" s="478"/>
      <c r="J22" s="478"/>
      <c r="K22" s="479"/>
      <c r="L22" s="477" t="s">
        <v>153</v>
      </c>
      <c r="M22" s="478"/>
      <c r="N22" s="478"/>
      <c r="O22" s="478"/>
      <c r="P22" s="479"/>
      <c r="Q22" s="483" t="s">
        <v>154</v>
      </c>
      <c r="R22" s="484"/>
      <c r="S22" s="484"/>
      <c r="T22" s="484"/>
      <c r="U22" s="484"/>
      <c r="V22" s="485"/>
      <c r="W22" s="489" t="s">
        <v>155</v>
      </c>
      <c r="X22" s="469"/>
      <c r="Y22" s="470"/>
      <c r="Z22" s="477" t="s">
        <v>1</v>
      </c>
      <c r="AA22" s="478"/>
      <c r="AB22" s="478"/>
      <c r="AC22" s="478"/>
      <c r="AD22" s="478"/>
      <c r="AE22" s="478"/>
      <c r="AF22" s="478"/>
      <c r="AG22" s="479"/>
      <c r="AH22" s="494" t="s">
        <v>156</v>
      </c>
      <c r="AI22" s="478"/>
      <c r="AJ22" s="478"/>
      <c r="AK22" s="478"/>
      <c r="AL22" s="479"/>
      <c r="AM22" s="494" t="s">
        <v>157</v>
      </c>
      <c r="AN22" s="495"/>
      <c r="AO22" s="495"/>
      <c r="AP22" s="495"/>
      <c r="AQ22" s="495"/>
      <c r="AR22" s="496"/>
      <c r="AS22" s="483" t="s">
        <v>154</v>
      </c>
      <c r="AT22" s="484"/>
      <c r="AU22" s="484"/>
      <c r="AV22" s="484"/>
      <c r="AW22" s="484"/>
      <c r="AX22" s="500"/>
      <c r="AY22" s="447" t="s">
        <v>158</v>
      </c>
      <c r="AZ22" s="448"/>
      <c r="BA22" s="448"/>
      <c r="BB22" s="448"/>
      <c r="BC22" s="448"/>
      <c r="BD22" s="448"/>
      <c r="BE22" s="448"/>
      <c r="BF22" s="448"/>
      <c r="BG22" s="448"/>
      <c r="BH22" s="448"/>
      <c r="BI22" s="448"/>
      <c r="BJ22" s="448"/>
      <c r="BK22" s="448"/>
      <c r="BL22" s="448"/>
      <c r="BM22" s="449"/>
      <c r="BN22" s="450">
        <v>15708804</v>
      </c>
      <c r="BO22" s="451"/>
      <c r="BP22" s="451"/>
      <c r="BQ22" s="451"/>
      <c r="BR22" s="451"/>
      <c r="BS22" s="451"/>
      <c r="BT22" s="451"/>
      <c r="BU22" s="452"/>
      <c r="BV22" s="450">
        <v>16667476</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15">
      <c r="A23" s="181"/>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159</v>
      </c>
      <c r="AZ23" s="436"/>
      <c r="BA23" s="436"/>
      <c r="BB23" s="436"/>
      <c r="BC23" s="436"/>
      <c r="BD23" s="436"/>
      <c r="BE23" s="436"/>
      <c r="BF23" s="436"/>
      <c r="BG23" s="436"/>
      <c r="BH23" s="436"/>
      <c r="BI23" s="436"/>
      <c r="BJ23" s="436"/>
      <c r="BK23" s="436"/>
      <c r="BL23" s="436"/>
      <c r="BM23" s="437"/>
      <c r="BN23" s="455">
        <v>10985579</v>
      </c>
      <c r="BO23" s="456"/>
      <c r="BP23" s="456"/>
      <c r="BQ23" s="456"/>
      <c r="BR23" s="456"/>
      <c r="BS23" s="456"/>
      <c r="BT23" s="456"/>
      <c r="BU23" s="457"/>
      <c r="BV23" s="455">
        <v>11809766</v>
      </c>
      <c r="BW23" s="456"/>
      <c r="BX23" s="456"/>
      <c r="BY23" s="456"/>
      <c r="BZ23" s="456"/>
      <c r="CA23" s="456"/>
      <c r="CB23" s="456"/>
      <c r="CC23" s="457"/>
      <c r="CD23" s="194"/>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2">
      <c r="A24" s="181"/>
      <c r="B24" s="471"/>
      <c r="C24" s="472"/>
      <c r="D24" s="473"/>
      <c r="E24" s="428" t="s">
        <v>160</v>
      </c>
      <c r="F24" s="429"/>
      <c r="G24" s="429"/>
      <c r="H24" s="429"/>
      <c r="I24" s="429"/>
      <c r="J24" s="429"/>
      <c r="K24" s="430"/>
      <c r="L24" s="431">
        <v>1</v>
      </c>
      <c r="M24" s="432"/>
      <c r="N24" s="432"/>
      <c r="O24" s="432"/>
      <c r="P24" s="433"/>
      <c r="Q24" s="431">
        <v>9100</v>
      </c>
      <c r="R24" s="432"/>
      <c r="S24" s="432"/>
      <c r="T24" s="432"/>
      <c r="U24" s="432"/>
      <c r="V24" s="433"/>
      <c r="W24" s="490"/>
      <c r="X24" s="472"/>
      <c r="Y24" s="473"/>
      <c r="Z24" s="428" t="s">
        <v>161</v>
      </c>
      <c r="AA24" s="429"/>
      <c r="AB24" s="429"/>
      <c r="AC24" s="429"/>
      <c r="AD24" s="429"/>
      <c r="AE24" s="429"/>
      <c r="AF24" s="429"/>
      <c r="AG24" s="430"/>
      <c r="AH24" s="431">
        <v>269</v>
      </c>
      <c r="AI24" s="432"/>
      <c r="AJ24" s="432"/>
      <c r="AK24" s="432"/>
      <c r="AL24" s="433"/>
      <c r="AM24" s="431">
        <v>811304</v>
      </c>
      <c r="AN24" s="432"/>
      <c r="AO24" s="432"/>
      <c r="AP24" s="432"/>
      <c r="AQ24" s="432"/>
      <c r="AR24" s="433"/>
      <c r="AS24" s="431">
        <v>3016</v>
      </c>
      <c r="AT24" s="432"/>
      <c r="AU24" s="432"/>
      <c r="AV24" s="432"/>
      <c r="AW24" s="432"/>
      <c r="AX24" s="434"/>
      <c r="AY24" s="422" t="s">
        <v>162</v>
      </c>
      <c r="AZ24" s="423"/>
      <c r="BA24" s="423"/>
      <c r="BB24" s="423"/>
      <c r="BC24" s="423"/>
      <c r="BD24" s="423"/>
      <c r="BE24" s="423"/>
      <c r="BF24" s="423"/>
      <c r="BG24" s="423"/>
      <c r="BH24" s="423"/>
      <c r="BI24" s="423"/>
      <c r="BJ24" s="423"/>
      <c r="BK24" s="423"/>
      <c r="BL24" s="423"/>
      <c r="BM24" s="424"/>
      <c r="BN24" s="455">
        <v>9785562</v>
      </c>
      <c r="BO24" s="456"/>
      <c r="BP24" s="456"/>
      <c r="BQ24" s="456"/>
      <c r="BR24" s="456"/>
      <c r="BS24" s="456"/>
      <c r="BT24" s="456"/>
      <c r="BU24" s="457"/>
      <c r="BV24" s="455">
        <v>10249417</v>
      </c>
      <c r="BW24" s="456"/>
      <c r="BX24" s="456"/>
      <c r="BY24" s="456"/>
      <c r="BZ24" s="456"/>
      <c r="CA24" s="456"/>
      <c r="CB24" s="456"/>
      <c r="CC24" s="457"/>
      <c r="CD24" s="194"/>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15">
      <c r="A25" s="181"/>
      <c r="B25" s="471"/>
      <c r="C25" s="472"/>
      <c r="D25" s="473"/>
      <c r="E25" s="428" t="s">
        <v>163</v>
      </c>
      <c r="F25" s="429"/>
      <c r="G25" s="429"/>
      <c r="H25" s="429"/>
      <c r="I25" s="429"/>
      <c r="J25" s="429"/>
      <c r="K25" s="430"/>
      <c r="L25" s="431">
        <v>2</v>
      </c>
      <c r="M25" s="432"/>
      <c r="N25" s="432"/>
      <c r="O25" s="432"/>
      <c r="P25" s="433"/>
      <c r="Q25" s="431">
        <v>7250</v>
      </c>
      <c r="R25" s="432"/>
      <c r="S25" s="432"/>
      <c r="T25" s="432"/>
      <c r="U25" s="432"/>
      <c r="V25" s="433"/>
      <c r="W25" s="490"/>
      <c r="X25" s="472"/>
      <c r="Y25" s="473"/>
      <c r="Z25" s="428" t="s">
        <v>164</v>
      </c>
      <c r="AA25" s="429"/>
      <c r="AB25" s="429"/>
      <c r="AC25" s="429"/>
      <c r="AD25" s="429"/>
      <c r="AE25" s="429"/>
      <c r="AF25" s="429"/>
      <c r="AG25" s="430"/>
      <c r="AH25" s="431" t="s">
        <v>121</v>
      </c>
      <c r="AI25" s="432"/>
      <c r="AJ25" s="432"/>
      <c r="AK25" s="432"/>
      <c r="AL25" s="433"/>
      <c r="AM25" s="431" t="s">
        <v>121</v>
      </c>
      <c r="AN25" s="432"/>
      <c r="AO25" s="432"/>
      <c r="AP25" s="432"/>
      <c r="AQ25" s="432"/>
      <c r="AR25" s="433"/>
      <c r="AS25" s="431" t="s">
        <v>121</v>
      </c>
      <c r="AT25" s="432"/>
      <c r="AU25" s="432"/>
      <c r="AV25" s="432"/>
      <c r="AW25" s="432"/>
      <c r="AX25" s="434"/>
      <c r="AY25" s="447" t="s">
        <v>165</v>
      </c>
      <c r="AZ25" s="448"/>
      <c r="BA25" s="448"/>
      <c r="BB25" s="448"/>
      <c r="BC25" s="448"/>
      <c r="BD25" s="448"/>
      <c r="BE25" s="448"/>
      <c r="BF25" s="448"/>
      <c r="BG25" s="448"/>
      <c r="BH25" s="448"/>
      <c r="BI25" s="448"/>
      <c r="BJ25" s="448"/>
      <c r="BK25" s="448"/>
      <c r="BL25" s="448"/>
      <c r="BM25" s="449"/>
      <c r="BN25" s="450">
        <v>950677</v>
      </c>
      <c r="BO25" s="451"/>
      <c r="BP25" s="451"/>
      <c r="BQ25" s="451"/>
      <c r="BR25" s="451"/>
      <c r="BS25" s="451"/>
      <c r="BT25" s="451"/>
      <c r="BU25" s="452"/>
      <c r="BV25" s="450">
        <v>138774</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15">
      <c r="A26" s="181"/>
      <c r="B26" s="471"/>
      <c r="C26" s="472"/>
      <c r="D26" s="473"/>
      <c r="E26" s="428" t="s">
        <v>166</v>
      </c>
      <c r="F26" s="429"/>
      <c r="G26" s="429"/>
      <c r="H26" s="429"/>
      <c r="I26" s="429"/>
      <c r="J26" s="429"/>
      <c r="K26" s="430"/>
      <c r="L26" s="431">
        <v>1</v>
      </c>
      <c r="M26" s="432"/>
      <c r="N26" s="432"/>
      <c r="O26" s="432"/>
      <c r="P26" s="433"/>
      <c r="Q26" s="431">
        <v>6350</v>
      </c>
      <c r="R26" s="432"/>
      <c r="S26" s="432"/>
      <c r="T26" s="432"/>
      <c r="U26" s="432"/>
      <c r="V26" s="433"/>
      <c r="W26" s="490"/>
      <c r="X26" s="472"/>
      <c r="Y26" s="473"/>
      <c r="Z26" s="428" t="s">
        <v>167</v>
      </c>
      <c r="AA26" s="466"/>
      <c r="AB26" s="466"/>
      <c r="AC26" s="466"/>
      <c r="AD26" s="466"/>
      <c r="AE26" s="466"/>
      <c r="AF26" s="466"/>
      <c r="AG26" s="467"/>
      <c r="AH26" s="431" t="s">
        <v>121</v>
      </c>
      <c r="AI26" s="432"/>
      <c r="AJ26" s="432"/>
      <c r="AK26" s="432"/>
      <c r="AL26" s="433"/>
      <c r="AM26" s="431" t="s">
        <v>121</v>
      </c>
      <c r="AN26" s="432"/>
      <c r="AO26" s="432"/>
      <c r="AP26" s="432"/>
      <c r="AQ26" s="432"/>
      <c r="AR26" s="433"/>
      <c r="AS26" s="431" t="s">
        <v>121</v>
      </c>
      <c r="AT26" s="432"/>
      <c r="AU26" s="432"/>
      <c r="AV26" s="432"/>
      <c r="AW26" s="432"/>
      <c r="AX26" s="434"/>
      <c r="AY26" s="464" t="s">
        <v>168</v>
      </c>
      <c r="AZ26" s="409"/>
      <c r="BA26" s="409"/>
      <c r="BB26" s="409"/>
      <c r="BC26" s="409"/>
      <c r="BD26" s="409"/>
      <c r="BE26" s="409"/>
      <c r="BF26" s="409"/>
      <c r="BG26" s="409"/>
      <c r="BH26" s="409"/>
      <c r="BI26" s="409"/>
      <c r="BJ26" s="409"/>
      <c r="BK26" s="409"/>
      <c r="BL26" s="409"/>
      <c r="BM26" s="465"/>
      <c r="BN26" s="455" t="s">
        <v>121</v>
      </c>
      <c r="BO26" s="456"/>
      <c r="BP26" s="456"/>
      <c r="BQ26" s="456"/>
      <c r="BR26" s="456"/>
      <c r="BS26" s="456"/>
      <c r="BT26" s="456"/>
      <c r="BU26" s="457"/>
      <c r="BV26" s="455" t="s">
        <v>121</v>
      </c>
      <c r="BW26" s="456"/>
      <c r="BX26" s="456"/>
      <c r="BY26" s="456"/>
      <c r="BZ26" s="456"/>
      <c r="CA26" s="456"/>
      <c r="CB26" s="456"/>
      <c r="CC26" s="457"/>
      <c r="CD26" s="194"/>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2">
      <c r="A27" s="181"/>
      <c r="B27" s="471"/>
      <c r="C27" s="472"/>
      <c r="D27" s="473"/>
      <c r="E27" s="428" t="s">
        <v>169</v>
      </c>
      <c r="F27" s="429"/>
      <c r="G27" s="429"/>
      <c r="H27" s="429"/>
      <c r="I27" s="429"/>
      <c r="J27" s="429"/>
      <c r="K27" s="430"/>
      <c r="L27" s="431">
        <v>1</v>
      </c>
      <c r="M27" s="432"/>
      <c r="N27" s="432"/>
      <c r="O27" s="432"/>
      <c r="P27" s="433"/>
      <c r="Q27" s="431">
        <v>4300</v>
      </c>
      <c r="R27" s="432"/>
      <c r="S27" s="432"/>
      <c r="T27" s="432"/>
      <c r="U27" s="432"/>
      <c r="V27" s="433"/>
      <c r="W27" s="490"/>
      <c r="X27" s="472"/>
      <c r="Y27" s="473"/>
      <c r="Z27" s="428" t="s">
        <v>170</v>
      </c>
      <c r="AA27" s="429"/>
      <c r="AB27" s="429"/>
      <c r="AC27" s="429"/>
      <c r="AD27" s="429"/>
      <c r="AE27" s="429"/>
      <c r="AF27" s="429"/>
      <c r="AG27" s="430"/>
      <c r="AH27" s="431">
        <v>69</v>
      </c>
      <c r="AI27" s="432"/>
      <c r="AJ27" s="432"/>
      <c r="AK27" s="432"/>
      <c r="AL27" s="433"/>
      <c r="AM27" s="431">
        <v>261690</v>
      </c>
      <c r="AN27" s="432"/>
      <c r="AO27" s="432"/>
      <c r="AP27" s="432"/>
      <c r="AQ27" s="432"/>
      <c r="AR27" s="433"/>
      <c r="AS27" s="431">
        <v>3793</v>
      </c>
      <c r="AT27" s="432"/>
      <c r="AU27" s="432"/>
      <c r="AV27" s="432"/>
      <c r="AW27" s="432"/>
      <c r="AX27" s="434"/>
      <c r="AY27" s="461" t="s">
        <v>171</v>
      </c>
      <c r="AZ27" s="462"/>
      <c r="BA27" s="462"/>
      <c r="BB27" s="462"/>
      <c r="BC27" s="462"/>
      <c r="BD27" s="462"/>
      <c r="BE27" s="462"/>
      <c r="BF27" s="462"/>
      <c r="BG27" s="462"/>
      <c r="BH27" s="462"/>
      <c r="BI27" s="462"/>
      <c r="BJ27" s="462"/>
      <c r="BK27" s="462"/>
      <c r="BL27" s="462"/>
      <c r="BM27" s="463"/>
      <c r="BN27" s="458" t="s">
        <v>121</v>
      </c>
      <c r="BO27" s="459"/>
      <c r="BP27" s="459"/>
      <c r="BQ27" s="459"/>
      <c r="BR27" s="459"/>
      <c r="BS27" s="459"/>
      <c r="BT27" s="459"/>
      <c r="BU27" s="460"/>
      <c r="BV27" s="458" t="s">
        <v>121</v>
      </c>
      <c r="BW27" s="459"/>
      <c r="BX27" s="459"/>
      <c r="BY27" s="459"/>
      <c r="BZ27" s="459"/>
      <c r="CA27" s="459"/>
      <c r="CB27" s="459"/>
      <c r="CC27" s="460"/>
      <c r="CD27" s="196"/>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15">
      <c r="A28" s="181"/>
      <c r="B28" s="471"/>
      <c r="C28" s="472"/>
      <c r="D28" s="473"/>
      <c r="E28" s="428" t="s">
        <v>172</v>
      </c>
      <c r="F28" s="429"/>
      <c r="G28" s="429"/>
      <c r="H28" s="429"/>
      <c r="I28" s="429"/>
      <c r="J28" s="429"/>
      <c r="K28" s="430"/>
      <c r="L28" s="431">
        <v>1</v>
      </c>
      <c r="M28" s="432"/>
      <c r="N28" s="432"/>
      <c r="O28" s="432"/>
      <c r="P28" s="433"/>
      <c r="Q28" s="431">
        <v>3600</v>
      </c>
      <c r="R28" s="432"/>
      <c r="S28" s="432"/>
      <c r="T28" s="432"/>
      <c r="U28" s="432"/>
      <c r="V28" s="433"/>
      <c r="W28" s="490"/>
      <c r="X28" s="472"/>
      <c r="Y28" s="473"/>
      <c r="Z28" s="428" t="s">
        <v>173</v>
      </c>
      <c r="AA28" s="429"/>
      <c r="AB28" s="429"/>
      <c r="AC28" s="429"/>
      <c r="AD28" s="429"/>
      <c r="AE28" s="429"/>
      <c r="AF28" s="429"/>
      <c r="AG28" s="430"/>
      <c r="AH28" s="431" t="s">
        <v>121</v>
      </c>
      <c r="AI28" s="432"/>
      <c r="AJ28" s="432"/>
      <c r="AK28" s="432"/>
      <c r="AL28" s="433"/>
      <c r="AM28" s="431" t="s">
        <v>121</v>
      </c>
      <c r="AN28" s="432"/>
      <c r="AO28" s="432"/>
      <c r="AP28" s="432"/>
      <c r="AQ28" s="432"/>
      <c r="AR28" s="433"/>
      <c r="AS28" s="431" t="s">
        <v>121</v>
      </c>
      <c r="AT28" s="432"/>
      <c r="AU28" s="432"/>
      <c r="AV28" s="432"/>
      <c r="AW28" s="432"/>
      <c r="AX28" s="434"/>
      <c r="AY28" s="438" t="s">
        <v>174</v>
      </c>
      <c r="AZ28" s="439"/>
      <c r="BA28" s="439"/>
      <c r="BB28" s="440"/>
      <c r="BC28" s="447" t="s">
        <v>46</v>
      </c>
      <c r="BD28" s="448"/>
      <c r="BE28" s="448"/>
      <c r="BF28" s="448"/>
      <c r="BG28" s="448"/>
      <c r="BH28" s="448"/>
      <c r="BI28" s="448"/>
      <c r="BJ28" s="448"/>
      <c r="BK28" s="448"/>
      <c r="BL28" s="448"/>
      <c r="BM28" s="449"/>
      <c r="BN28" s="450">
        <v>1812148</v>
      </c>
      <c r="BO28" s="451"/>
      <c r="BP28" s="451"/>
      <c r="BQ28" s="451"/>
      <c r="BR28" s="451"/>
      <c r="BS28" s="451"/>
      <c r="BT28" s="451"/>
      <c r="BU28" s="452"/>
      <c r="BV28" s="450">
        <v>1363583</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15">
      <c r="A29" s="181"/>
      <c r="B29" s="471"/>
      <c r="C29" s="472"/>
      <c r="D29" s="473"/>
      <c r="E29" s="428" t="s">
        <v>175</v>
      </c>
      <c r="F29" s="429"/>
      <c r="G29" s="429"/>
      <c r="H29" s="429"/>
      <c r="I29" s="429"/>
      <c r="J29" s="429"/>
      <c r="K29" s="430"/>
      <c r="L29" s="431">
        <v>14</v>
      </c>
      <c r="M29" s="432"/>
      <c r="N29" s="432"/>
      <c r="O29" s="432"/>
      <c r="P29" s="433"/>
      <c r="Q29" s="431">
        <v>3300</v>
      </c>
      <c r="R29" s="432"/>
      <c r="S29" s="432"/>
      <c r="T29" s="432"/>
      <c r="U29" s="432"/>
      <c r="V29" s="433"/>
      <c r="W29" s="491"/>
      <c r="X29" s="492"/>
      <c r="Y29" s="493"/>
      <c r="Z29" s="428" t="s">
        <v>176</v>
      </c>
      <c r="AA29" s="429"/>
      <c r="AB29" s="429"/>
      <c r="AC29" s="429"/>
      <c r="AD29" s="429"/>
      <c r="AE29" s="429"/>
      <c r="AF29" s="429"/>
      <c r="AG29" s="430"/>
      <c r="AH29" s="431">
        <v>338</v>
      </c>
      <c r="AI29" s="432"/>
      <c r="AJ29" s="432"/>
      <c r="AK29" s="432"/>
      <c r="AL29" s="433"/>
      <c r="AM29" s="431">
        <v>1072994</v>
      </c>
      <c r="AN29" s="432"/>
      <c r="AO29" s="432"/>
      <c r="AP29" s="432"/>
      <c r="AQ29" s="432"/>
      <c r="AR29" s="433"/>
      <c r="AS29" s="431">
        <v>3175</v>
      </c>
      <c r="AT29" s="432"/>
      <c r="AU29" s="432"/>
      <c r="AV29" s="432"/>
      <c r="AW29" s="432"/>
      <c r="AX29" s="434"/>
      <c r="AY29" s="441"/>
      <c r="AZ29" s="442"/>
      <c r="BA29" s="442"/>
      <c r="BB29" s="443"/>
      <c r="BC29" s="435" t="s">
        <v>177</v>
      </c>
      <c r="BD29" s="436"/>
      <c r="BE29" s="436"/>
      <c r="BF29" s="436"/>
      <c r="BG29" s="436"/>
      <c r="BH29" s="436"/>
      <c r="BI29" s="436"/>
      <c r="BJ29" s="436"/>
      <c r="BK29" s="436"/>
      <c r="BL29" s="436"/>
      <c r="BM29" s="437"/>
      <c r="BN29" s="455">
        <v>239642</v>
      </c>
      <c r="BO29" s="456"/>
      <c r="BP29" s="456"/>
      <c r="BQ29" s="456"/>
      <c r="BR29" s="456"/>
      <c r="BS29" s="456"/>
      <c r="BT29" s="456"/>
      <c r="BU29" s="457"/>
      <c r="BV29" s="455">
        <v>193018</v>
      </c>
      <c r="BW29" s="456"/>
      <c r="BX29" s="456"/>
      <c r="BY29" s="456"/>
      <c r="BZ29" s="456"/>
      <c r="CA29" s="456"/>
      <c r="CB29" s="456"/>
      <c r="CC29" s="457"/>
      <c r="CD29" s="196"/>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2">
      <c r="A30" s="181"/>
      <c r="B30" s="474"/>
      <c r="C30" s="475"/>
      <c r="D30" s="476"/>
      <c r="E30" s="410"/>
      <c r="F30" s="411"/>
      <c r="G30" s="411"/>
      <c r="H30" s="411"/>
      <c r="I30" s="411"/>
      <c r="J30" s="411"/>
      <c r="K30" s="412"/>
      <c r="L30" s="413"/>
      <c r="M30" s="414"/>
      <c r="N30" s="414"/>
      <c r="O30" s="414"/>
      <c r="P30" s="415"/>
      <c r="Q30" s="413"/>
      <c r="R30" s="414"/>
      <c r="S30" s="414"/>
      <c r="T30" s="414"/>
      <c r="U30" s="414"/>
      <c r="V30" s="415"/>
      <c r="W30" s="416" t="s">
        <v>178</v>
      </c>
      <c r="X30" s="417"/>
      <c r="Y30" s="417"/>
      <c r="Z30" s="417"/>
      <c r="AA30" s="417"/>
      <c r="AB30" s="417"/>
      <c r="AC30" s="417"/>
      <c r="AD30" s="417"/>
      <c r="AE30" s="417"/>
      <c r="AF30" s="417"/>
      <c r="AG30" s="418"/>
      <c r="AH30" s="419">
        <v>97.5</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48</v>
      </c>
      <c r="BD30" s="423"/>
      <c r="BE30" s="423"/>
      <c r="BF30" s="423"/>
      <c r="BG30" s="423"/>
      <c r="BH30" s="423"/>
      <c r="BI30" s="423"/>
      <c r="BJ30" s="423"/>
      <c r="BK30" s="423"/>
      <c r="BL30" s="423"/>
      <c r="BM30" s="424"/>
      <c r="BN30" s="458">
        <v>5245589</v>
      </c>
      <c r="BO30" s="459"/>
      <c r="BP30" s="459"/>
      <c r="BQ30" s="459"/>
      <c r="BR30" s="459"/>
      <c r="BS30" s="459"/>
      <c r="BT30" s="459"/>
      <c r="BU30" s="460"/>
      <c r="BV30" s="458">
        <v>5062829</v>
      </c>
      <c r="BW30" s="459"/>
      <c r="BX30" s="459"/>
      <c r="BY30" s="459"/>
      <c r="BZ30" s="459"/>
      <c r="CA30" s="459"/>
      <c r="CB30" s="459"/>
      <c r="CC30" s="46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08" t="s">
        <v>179</v>
      </c>
      <c r="D32" s="408"/>
      <c r="E32" s="408"/>
      <c r="F32" s="408"/>
      <c r="G32" s="408"/>
      <c r="H32" s="408"/>
      <c r="I32" s="408"/>
      <c r="J32" s="408"/>
      <c r="K32" s="408"/>
      <c r="L32" s="408"/>
      <c r="M32" s="408"/>
      <c r="N32" s="408"/>
      <c r="O32" s="408"/>
      <c r="P32" s="408"/>
      <c r="Q32" s="408"/>
      <c r="R32" s="408"/>
      <c r="S32" s="408"/>
      <c r="U32" s="409" t="s">
        <v>180</v>
      </c>
      <c r="V32" s="409"/>
      <c r="W32" s="409"/>
      <c r="X32" s="409"/>
      <c r="Y32" s="409"/>
      <c r="Z32" s="409"/>
      <c r="AA32" s="409"/>
      <c r="AB32" s="409"/>
      <c r="AC32" s="409"/>
      <c r="AD32" s="409"/>
      <c r="AE32" s="409"/>
      <c r="AF32" s="409"/>
      <c r="AG32" s="409"/>
      <c r="AH32" s="409"/>
      <c r="AI32" s="409"/>
      <c r="AJ32" s="409"/>
      <c r="AK32" s="409"/>
      <c r="AM32" s="409" t="s">
        <v>181</v>
      </c>
      <c r="AN32" s="409"/>
      <c r="AO32" s="409"/>
      <c r="AP32" s="409"/>
      <c r="AQ32" s="409"/>
      <c r="AR32" s="409"/>
      <c r="AS32" s="409"/>
      <c r="AT32" s="409"/>
      <c r="AU32" s="409"/>
      <c r="AV32" s="409"/>
      <c r="AW32" s="409"/>
      <c r="AX32" s="409"/>
      <c r="AY32" s="409"/>
      <c r="AZ32" s="409"/>
      <c r="BA32" s="409"/>
      <c r="BB32" s="409"/>
      <c r="BC32" s="409"/>
      <c r="BE32" s="409" t="s">
        <v>182</v>
      </c>
      <c r="BF32" s="409"/>
      <c r="BG32" s="409"/>
      <c r="BH32" s="409"/>
      <c r="BI32" s="409"/>
      <c r="BJ32" s="409"/>
      <c r="BK32" s="409"/>
      <c r="BL32" s="409"/>
      <c r="BM32" s="409"/>
      <c r="BN32" s="409"/>
      <c r="BO32" s="409"/>
      <c r="BP32" s="409"/>
      <c r="BQ32" s="409"/>
      <c r="BR32" s="409"/>
      <c r="BS32" s="409"/>
      <c r="BT32" s="409"/>
      <c r="BU32" s="409"/>
      <c r="BW32" s="409" t="s">
        <v>183</v>
      </c>
      <c r="BX32" s="409"/>
      <c r="BY32" s="409"/>
      <c r="BZ32" s="409"/>
      <c r="CA32" s="409"/>
      <c r="CB32" s="409"/>
      <c r="CC32" s="409"/>
      <c r="CD32" s="409"/>
      <c r="CE32" s="409"/>
      <c r="CF32" s="409"/>
      <c r="CG32" s="409"/>
      <c r="CH32" s="409"/>
      <c r="CI32" s="409"/>
      <c r="CJ32" s="409"/>
      <c r="CK32" s="409"/>
      <c r="CL32" s="409"/>
      <c r="CM32" s="409"/>
      <c r="CO32" s="409" t="s">
        <v>184</v>
      </c>
      <c r="CP32" s="409"/>
      <c r="CQ32" s="409"/>
      <c r="CR32" s="409"/>
      <c r="CS32" s="409"/>
      <c r="CT32" s="409"/>
      <c r="CU32" s="409"/>
      <c r="CV32" s="409"/>
      <c r="CW32" s="409"/>
      <c r="CX32" s="409"/>
      <c r="CY32" s="409"/>
      <c r="CZ32" s="409"/>
      <c r="DA32" s="409"/>
      <c r="DB32" s="409"/>
      <c r="DC32" s="409"/>
      <c r="DD32" s="409"/>
      <c r="DE32" s="409"/>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滝川市下水道事業会計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空知教育センター組合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滝川振興公社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公営住宅事業特別会計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滝川市病院事業会計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中空知衛生施設組合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滝川ガス</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中・北空知廃棄物処理広域連合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アニム滝川</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中空知広域市町村圏組合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滝川生涯学習振興会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滝川地区広域消防事務組合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中空知広域水道企業団</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石狩川流域下水道組合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9BEUtwBTrxc3/dZE+ocHltAycr4HKt8zK4o/4hL+9ZyKa5oyrKtTU4L+VT+qUbeBVb++7pngZ5sFhPo2u6onzg==" saltValue="AQRMY+UDbPEBscrCXwUF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529</v>
      </c>
      <c r="D34" s="1187"/>
      <c r="E34" s="1188"/>
      <c r="F34" s="32">
        <v>4.66</v>
      </c>
      <c r="G34" s="33">
        <v>6.39</v>
      </c>
      <c r="H34" s="33">
        <v>7.9</v>
      </c>
      <c r="I34" s="33">
        <v>9.14</v>
      </c>
      <c r="J34" s="34">
        <v>9.83</v>
      </c>
      <c r="K34" s="22"/>
      <c r="L34" s="22"/>
      <c r="M34" s="22"/>
      <c r="N34" s="22"/>
      <c r="O34" s="22"/>
      <c r="P34" s="22"/>
    </row>
    <row r="35" spans="1:16" ht="39" customHeight="1" x14ac:dyDescent="0.15">
      <c r="A35" s="22"/>
      <c r="B35" s="35"/>
      <c r="C35" s="1181" t="s">
        <v>530</v>
      </c>
      <c r="D35" s="1182"/>
      <c r="E35" s="1183"/>
      <c r="F35" s="36">
        <v>7.07</v>
      </c>
      <c r="G35" s="37">
        <v>8.14</v>
      </c>
      <c r="H35" s="37">
        <v>8.31</v>
      </c>
      <c r="I35" s="37">
        <v>9.69</v>
      </c>
      <c r="J35" s="38">
        <v>7.52</v>
      </c>
      <c r="K35" s="22"/>
      <c r="L35" s="22"/>
      <c r="M35" s="22"/>
      <c r="N35" s="22"/>
      <c r="O35" s="22"/>
      <c r="P35" s="22"/>
    </row>
    <row r="36" spans="1:16" ht="39" customHeight="1" x14ac:dyDescent="0.15">
      <c r="A36" s="22"/>
      <c r="B36" s="35"/>
      <c r="C36" s="1181" t="s">
        <v>531</v>
      </c>
      <c r="D36" s="1182"/>
      <c r="E36" s="1183"/>
      <c r="F36" s="36" t="s">
        <v>532</v>
      </c>
      <c r="G36" s="37" t="s">
        <v>533</v>
      </c>
      <c r="H36" s="37">
        <v>0</v>
      </c>
      <c r="I36" s="37">
        <v>6.84</v>
      </c>
      <c r="J36" s="38">
        <v>7.27</v>
      </c>
      <c r="K36" s="22"/>
      <c r="L36" s="22"/>
      <c r="M36" s="22"/>
      <c r="N36" s="22"/>
      <c r="O36" s="22"/>
      <c r="P36" s="22"/>
    </row>
    <row r="37" spans="1:16" ht="39" customHeight="1" x14ac:dyDescent="0.15">
      <c r="A37" s="22"/>
      <c r="B37" s="35"/>
      <c r="C37" s="1181" t="s">
        <v>534</v>
      </c>
      <c r="D37" s="1182"/>
      <c r="E37" s="1183"/>
      <c r="F37" s="36">
        <v>1.35</v>
      </c>
      <c r="G37" s="37">
        <v>2.94</v>
      </c>
      <c r="H37" s="37">
        <v>2.79</v>
      </c>
      <c r="I37" s="37">
        <v>4.16</v>
      </c>
      <c r="J37" s="38">
        <v>4.76</v>
      </c>
      <c r="K37" s="22"/>
      <c r="L37" s="22"/>
      <c r="M37" s="22"/>
      <c r="N37" s="22"/>
      <c r="O37" s="22"/>
      <c r="P37" s="22"/>
    </row>
    <row r="38" spans="1:16" ht="39" customHeight="1" x14ac:dyDescent="0.15">
      <c r="A38" s="22"/>
      <c r="B38" s="35"/>
      <c r="C38" s="1181" t="s">
        <v>535</v>
      </c>
      <c r="D38" s="1182"/>
      <c r="E38" s="1183"/>
      <c r="F38" s="36">
        <v>0.53</v>
      </c>
      <c r="G38" s="37">
        <v>0.72</v>
      </c>
      <c r="H38" s="37">
        <v>0.93</v>
      </c>
      <c r="I38" s="37">
        <v>0.87</v>
      </c>
      <c r="J38" s="38">
        <v>0.84</v>
      </c>
      <c r="K38" s="22"/>
      <c r="L38" s="22"/>
      <c r="M38" s="22"/>
      <c r="N38" s="22"/>
      <c r="O38" s="22"/>
      <c r="P38" s="22"/>
    </row>
    <row r="39" spans="1:16" ht="39" customHeight="1" x14ac:dyDescent="0.15">
      <c r="A39" s="22"/>
      <c r="B39" s="35"/>
      <c r="C39" s="1181" t="s">
        <v>536</v>
      </c>
      <c r="D39" s="1182"/>
      <c r="E39" s="1183"/>
      <c r="F39" s="36">
        <v>0</v>
      </c>
      <c r="G39" s="37">
        <v>0</v>
      </c>
      <c r="H39" s="37">
        <v>0</v>
      </c>
      <c r="I39" s="37">
        <v>0</v>
      </c>
      <c r="J39" s="38">
        <v>0.01</v>
      </c>
      <c r="K39" s="22"/>
      <c r="L39" s="22"/>
      <c r="M39" s="22"/>
      <c r="N39" s="22"/>
      <c r="O39" s="22"/>
      <c r="P39" s="22"/>
    </row>
    <row r="40" spans="1:16" ht="39" customHeight="1" x14ac:dyDescent="0.15">
      <c r="A40" s="22"/>
      <c r="B40" s="35"/>
      <c r="C40" s="1181" t="s">
        <v>537</v>
      </c>
      <c r="D40" s="1182"/>
      <c r="E40" s="1183"/>
      <c r="F40" s="36">
        <v>0.8</v>
      </c>
      <c r="G40" s="37">
        <v>0.44</v>
      </c>
      <c r="H40" s="37">
        <v>0.76</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485</v>
      </c>
      <c r="G42" s="37" t="s">
        <v>485</v>
      </c>
      <c r="H42" s="37" t="s">
        <v>485</v>
      </c>
      <c r="I42" s="37" t="s">
        <v>485</v>
      </c>
      <c r="J42" s="38" t="s">
        <v>485</v>
      </c>
      <c r="K42" s="22"/>
      <c r="L42" s="22"/>
      <c r="M42" s="22"/>
      <c r="N42" s="22"/>
      <c r="O42" s="22"/>
      <c r="P42" s="22"/>
    </row>
    <row r="43" spans="1:16" ht="39" customHeight="1" thickBot="1" x14ac:dyDescent="0.2">
      <c r="A43" s="22"/>
      <c r="B43" s="40"/>
      <c r="C43" s="1184" t="s">
        <v>539</v>
      </c>
      <c r="D43" s="1185"/>
      <c r="E43" s="1186"/>
      <c r="F43" s="41">
        <v>0</v>
      </c>
      <c r="G43" s="42">
        <v>0</v>
      </c>
      <c r="H43" s="42">
        <v>0</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bUn3Ue1cCddnqLuo5sGLFKPI8NAJ9KHOuC3AqheYuEfeCjIqXS8xOfiPCHXKTXQqRD9q+5Ia6/864LpY0sGwA==" saltValue="e4G6hVOKcUe63JEh+++/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2019</v>
      </c>
      <c r="L45" s="60">
        <v>1939</v>
      </c>
      <c r="M45" s="60">
        <v>1839</v>
      </c>
      <c r="N45" s="60">
        <v>1775</v>
      </c>
      <c r="O45" s="61">
        <v>1778</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x14ac:dyDescent="0.15">
      <c r="A48" s="48"/>
      <c r="B48" s="1214"/>
      <c r="C48" s="1215"/>
      <c r="D48" s="62"/>
      <c r="E48" s="1191" t="s">
        <v>13</v>
      </c>
      <c r="F48" s="1191"/>
      <c r="G48" s="1191"/>
      <c r="H48" s="1191"/>
      <c r="I48" s="1191"/>
      <c r="J48" s="1192"/>
      <c r="K48" s="63">
        <v>776</v>
      </c>
      <c r="L48" s="64">
        <v>744</v>
      </c>
      <c r="M48" s="64">
        <v>705</v>
      </c>
      <c r="N48" s="64">
        <v>691</v>
      </c>
      <c r="O48" s="65">
        <v>678</v>
      </c>
      <c r="P48" s="48"/>
      <c r="Q48" s="48"/>
      <c r="R48" s="48"/>
      <c r="S48" s="48"/>
      <c r="T48" s="48"/>
      <c r="U48" s="48"/>
    </row>
    <row r="49" spans="1:21" ht="30.75" customHeight="1" x14ac:dyDescent="0.15">
      <c r="A49" s="48"/>
      <c r="B49" s="1214"/>
      <c r="C49" s="1215"/>
      <c r="D49" s="62"/>
      <c r="E49" s="1191" t="s">
        <v>14</v>
      </c>
      <c r="F49" s="1191"/>
      <c r="G49" s="1191"/>
      <c r="H49" s="1191"/>
      <c r="I49" s="1191"/>
      <c r="J49" s="1192"/>
      <c r="K49" s="63">
        <v>108</v>
      </c>
      <c r="L49" s="64">
        <v>147</v>
      </c>
      <c r="M49" s="64">
        <v>176</v>
      </c>
      <c r="N49" s="64">
        <v>104</v>
      </c>
      <c r="O49" s="65">
        <v>163</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1</v>
      </c>
      <c r="M50" s="64">
        <v>1</v>
      </c>
      <c r="N50" s="64">
        <v>10</v>
      </c>
      <c r="O50" s="65">
        <v>11</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t="s">
        <v>485</v>
      </c>
      <c r="O51" s="65" t="s">
        <v>485</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1970</v>
      </c>
      <c r="L52" s="64">
        <v>1917</v>
      </c>
      <c r="M52" s="64">
        <v>1957</v>
      </c>
      <c r="N52" s="64">
        <v>1897</v>
      </c>
      <c r="O52" s="65">
        <v>1889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934</v>
      </c>
      <c r="L53" s="69">
        <v>914</v>
      </c>
      <c r="M53" s="69">
        <v>764</v>
      </c>
      <c r="N53" s="69">
        <v>683</v>
      </c>
      <c r="O53" s="70">
        <v>741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Q/NDHV26oyKLvPVMIiuN6ZLGytGvY81g4VI67pI5MAlkRPBuSZCknBhmkDUuVx0dJ1HJkAye342Tssnbakl6A==" saltValue="r7yWkiIB15sCaThLXSNZ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32" t="s">
        <v>30</v>
      </c>
      <c r="C41" s="1233"/>
      <c r="D41" s="105"/>
      <c r="E41" s="1234" t="s">
        <v>31</v>
      </c>
      <c r="F41" s="1234"/>
      <c r="G41" s="1234"/>
      <c r="H41" s="1235"/>
      <c r="I41" s="355">
        <v>18263</v>
      </c>
      <c r="J41" s="356">
        <v>17814</v>
      </c>
      <c r="K41" s="356">
        <v>17650</v>
      </c>
      <c r="L41" s="356">
        <v>16667</v>
      </c>
      <c r="M41" s="357">
        <v>15709</v>
      </c>
    </row>
    <row r="42" spans="2:13" ht="27.75" customHeight="1" x14ac:dyDescent="0.15">
      <c r="B42" s="1222"/>
      <c r="C42" s="1223"/>
      <c r="D42" s="106"/>
      <c r="E42" s="1226" t="s">
        <v>32</v>
      </c>
      <c r="F42" s="1226"/>
      <c r="G42" s="1226"/>
      <c r="H42" s="1227"/>
      <c r="I42" s="358">
        <v>2</v>
      </c>
      <c r="J42" s="359">
        <v>1</v>
      </c>
      <c r="K42" s="359">
        <v>38</v>
      </c>
      <c r="L42" s="359">
        <v>33</v>
      </c>
      <c r="M42" s="360">
        <v>43</v>
      </c>
    </row>
    <row r="43" spans="2:13" ht="27.75" customHeight="1" x14ac:dyDescent="0.15">
      <c r="B43" s="1222"/>
      <c r="C43" s="1223"/>
      <c r="D43" s="106"/>
      <c r="E43" s="1226" t="s">
        <v>33</v>
      </c>
      <c r="F43" s="1226"/>
      <c r="G43" s="1226"/>
      <c r="H43" s="1227"/>
      <c r="I43" s="358">
        <v>8775</v>
      </c>
      <c r="J43" s="359">
        <v>9042</v>
      </c>
      <c r="K43" s="359">
        <v>8751</v>
      </c>
      <c r="L43" s="359">
        <v>8331</v>
      </c>
      <c r="M43" s="360">
        <v>7972</v>
      </c>
    </row>
    <row r="44" spans="2:13" ht="27.75" customHeight="1" x14ac:dyDescent="0.15">
      <c r="B44" s="1222"/>
      <c r="C44" s="1223"/>
      <c r="D44" s="106"/>
      <c r="E44" s="1226" t="s">
        <v>34</v>
      </c>
      <c r="F44" s="1226"/>
      <c r="G44" s="1226"/>
      <c r="H44" s="1227"/>
      <c r="I44" s="358">
        <v>2189</v>
      </c>
      <c r="J44" s="359">
        <v>2042</v>
      </c>
      <c r="K44" s="359">
        <v>1884</v>
      </c>
      <c r="L44" s="359">
        <v>1790</v>
      </c>
      <c r="M44" s="360">
        <v>1592</v>
      </c>
    </row>
    <row r="45" spans="2:13" ht="27.75" customHeight="1" x14ac:dyDescent="0.15">
      <c r="B45" s="1222"/>
      <c r="C45" s="1223"/>
      <c r="D45" s="106"/>
      <c r="E45" s="1226" t="s">
        <v>35</v>
      </c>
      <c r="F45" s="1226"/>
      <c r="G45" s="1226"/>
      <c r="H45" s="1227"/>
      <c r="I45" s="358">
        <v>1380</v>
      </c>
      <c r="J45" s="359">
        <v>1241</v>
      </c>
      <c r="K45" s="359">
        <v>1040</v>
      </c>
      <c r="L45" s="359">
        <v>1008</v>
      </c>
      <c r="M45" s="360">
        <v>1044</v>
      </c>
    </row>
    <row r="46" spans="2:13" ht="27.75" customHeight="1" x14ac:dyDescent="0.15">
      <c r="B46" s="1222"/>
      <c r="C46" s="1223"/>
      <c r="D46" s="107"/>
      <c r="E46" s="1226" t="s">
        <v>36</v>
      </c>
      <c r="F46" s="1226"/>
      <c r="G46" s="1226"/>
      <c r="H46" s="1227"/>
      <c r="I46" s="358">
        <v>666</v>
      </c>
      <c r="J46" s="359">
        <v>656</v>
      </c>
      <c r="K46" s="359">
        <v>646</v>
      </c>
      <c r="L46" s="359">
        <v>636</v>
      </c>
      <c r="M46" s="360">
        <v>626</v>
      </c>
    </row>
    <row r="47" spans="2:13" ht="27.75" customHeight="1" x14ac:dyDescent="0.15">
      <c r="B47" s="1222"/>
      <c r="C47" s="1223"/>
      <c r="D47" s="108"/>
      <c r="E47" s="1236" t="s">
        <v>37</v>
      </c>
      <c r="F47" s="1237"/>
      <c r="G47" s="1237"/>
      <c r="H47" s="1238"/>
      <c r="I47" s="358" t="s">
        <v>485</v>
      </c>
      <c r="J47" s="359" t="s">
        <v>485</v>
      </c>
      <c r="K47" s="359" t="s">
        <v>485</v>
      </c>
      <c r="L47" s="359" t="s">
        <v>485</v>
      </c>
      <c r="M47" s="360" t="s">
        <v>485</v>
      </c>
    </row>
    <row r="48" spans="2:13" ht="27.75" customHeight="1" x14ac:dyDescent="0.15">
      <c r="B48" s="1222"/>
      <c r="C48" s="1223"/>
      <c r="D48" s="106"/>
      <c r="E48" s="1226" t="s">
        <v>38</v>
      </c>
      <c r="F48" s="1226"/>
      <c r="G48" s="1226"/>
      <c r="H48" s="1227"/>
      <c r="I48" s="358" t="s">
        <v>485</v>
      </c>
      <c r="J48" s="359" t="s">
        <v>485</v>
      </c>
      <c r="K48" s="359" t="s">
        <v>485</v>
      </c>
      <c r="L48" s="359" t="s">
        <v>485</v>
      </c>
      <c r="M48" s="360" t="s">
        <v>485</v>
      </c>
    </row>
    <row r="49" spans="2:13" ht="27.75" customHeight="1" x14ac:dyDescent="0.15">
      <c r="B49" s="1224"/>
      <c r="C49" s="1225"/>
      <c r="D49" s="106"/>
      <c r="E49" s="1226" t="s">
        <v>39</v>
      </c>
      <c r="F49" s="1226"/>
      <c r="G49" s="1226"/>
      <c r="H49" s="1227"/>
      <c r="I49" s="358" t="s">
        <v>485</v>
      </c>
      <c r="J49" s="359" t="s">
        <v>485</v>
      </c>
      <c r="K49" s="359" t="s">
        <v>485</v>
      </c>
      <c r="L49" s="359" t="s">
        <v>485</v>
      </c>
      <c r="M49" s="360" t="s">
        <v>485</v>
      </c>
    </row>
    <row r="50" spans="2:13" ht="27.75" customHeight="1" x14ac:dyDescent="0.15">
      <c r="B50" s="1220" t="s">
        <v>40</v>
      </c>
      <c r="C50" s="1221"/>
      <c r="D50" s="109"/>
      <c r="E50" s="1226" t="s">
        <v>41</v>
      </c>
      <c r="F50" s="1226"/>
      <c r="G50" s="1226"/>
      <c r="H50" s="1227"/>
      <c r="I50" s="358">
        <v>3214</v>
      </c>
      <c r="J50" s="359">
        <v>3971</v>
      </c>
      <c r="K50" s="359">
        <v>5945</v>
      </c>
      <c r="L50" s="359">
        <v>7187</v>
      </c>
      <c r="M50" s="360">
        <v>7856</v>
      </c>
    </row>
    <row r="51" spans="2:13" ht="27.75" customHeight="1" x14ac:dyDescent="0.15">
      <c r="B51" s="1222"/>
      <c r="C51" s="1223"/>
      <c r="D51" s="106"/>
      <c r="E51" s="1226" t="s">
        <v>42</v>
      </c>
      <c r="F51" s="1226"/>
      <c r="G51" s="1226"/>
      <c r="H51" s="1227"/>
      <c r="I51" s="358">
        <v>3607</v>
      </c>
      <c r="J51" s="359">
        <v>3484</v>
      </c>
      <c r="K51" s="359">
        <v>3378</v>
      </c>
      <c r="L51" s="359">
        <v>3140</v>
      </c>
      <c r="M51" s="360">
        <v>3087</v>
      </c>
    </row>
    <row r="52" spans="2:13" ht="27.75" customHeight="1" x14ac:dyDescent="0.15">
      <c r="B52" s="1224"/>
      <c r="C52" s="1225"/>
      <c r="D52" s="106"/>
      <c r="E52" s="1226" t="s">
        <v>43</v>
      </c>
      <c r="F52" s="1226"/>
      <c r="G52" s="1226"/>
      <c r="H52" s="1227"/>
      <c r="I52" s="358">
        <v>17006</v>
      </c>
      <c r="J52" s="359">
        <v>16434</v>
      </c>
      <c r="K52" s="359">
        <v>15702</v>
      </c>
      <c r="L52" s="359">
        <v>14742</v>
      </c>
      <c r="M52" s="360">
        <v>14103</v>
      </c>
    </row>
    <row r="53" spans="2:13" ht="27.75" customHeight="1" thickBot="1" x14ac:dyDescent="0.2">
      <c r="B53" s="1228" t="s">
        <v>19</v>
      </c>
      <c r="C53" s="1229"/>
      <c r="D53" s="110"/>
      <c r="E53" s="1230" t="s">
        <v>44</v>
      </c>
      <c r="F53" s="1230"/>
      <c r="G53" s="1230"/>
      <c r="H53" s="1231"/>
      <c r="I53" s="361">
        <v>7447</v>
      </c>
      <c r="J53" s="362">
        <v>6908</v>
      </c>
      <c r="K53" s="362">
        <v>4983</v>
      </c>
      <c r="L53" s="362">
        <v>3396</v>
      </c>
      <c r="M53" s="363">
        <v>1941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R+i9xcWdBdj8R0+Z06ocnhRDL0JSwrw+Ec8/FuN0ynBPoXtXgO7wFrh22IoLsDOcsALur/KEu2EhGpfxtlEJw==" saltValue="yfJEfWgENA8/23LDSPPU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1257</v>
      </c>
      <c r="G55" s="122">
        <v>1364</v>
      </c>
      <c r="H55" s="123">
        <v>1812</v>
      </c>
    </row>
    <row r="56" spans="2:8" ht="52.5" customHeight="1" x14ac:dyDescent="0.15">
      <c r="B56" s="124"/>
      <c r="C56" s="1249" t="s">
        <v>47</v>
      </c>
      <c r="D56" s="1249"/>
      <c r="E56" s="1250"/>
      <c r="F56" s="125">
        <v>193</v>
      </c>
      <c r="G56" s="125">
        <v>193</v>
      </c>
      <c r="H56" s="126">
        <v>240</v>
      </c>
    </row>
    <row r="57" spans="2:8" ht="53.25" customHeight="1" x14ac:dyDescent="0.15">
      <c r="B57" s="124"/>
      <c r="C57" s="1251" t="s">
        <v>48</v>
      </c>
      <c r="D57" s="1251"/>
      <c r="E57" s="1252"/>
      <c r="F57" s="127">
        <v>3963</v>
      </c>
      <c r="G57" s="127">
        <v>5063</v>
      </c>
      <c r="H57" s="128">
        <v>5246</v>
      </c>
    </row>
    <row r="58" spans="2:8" ht="45.75" customHeight="1" x14ac:dyDescent="0.15">
      <c r="B58" s="129"/>
      <c r="C58" s="1239" t="s">
        <v>557</v>
      </c>
      <c r="D58" s="1240"/>
      <c r="E58" s="1241"/>
      <c r="F58" s="130">
        <v>2089</v>
      </c>
      <c r="G58" s="130">
        <v>2835</v>
      </c>
      <c r="H58" s="131">
        <v>2989</v>
      </c>
    </row>
    <row r="59" spans="2:8" ht="45.75" customHeight="1" x14ac:dyDescent="0.15">
      <c r="B59" s="129"/>
      <c r="C59" s="1239" t="s">
        <v>558</v>
      </c>
      <c r="D59" s="1240"/>
      <c r="E59" s="1241"/>
      <c r="F59" s="130">
        <v>1146</v>
      </c>
      <c r="G59" s="130">
        <v>1459</v>
      </c>
      <c r="H59" s="131">
        <v>1459</v>
      </c>
    </row>
    <row r="60" spans="2:8" ht="45.75" customHeight="1" x14ac:dyDescent="0.15">
      <c r="B60" s="129"/>
      <c r="C60" s="1239" t="s">
        <v>559</v>
      </c>
      <c r="D60" s="1240"/>
      <c r="E60" s="1241"/>
      <c r="F60" s="130">
        <v>403</v>
      </c>
      <c r="G60" s="130">
        <v>403</v>
      </c>
      <c r="H60" s="131">
        <v>429</v>
      </c>
    </row>
    <row r="61" spans="2:8" ht="45.75" customHeight="1" x14ac:dyDescent="0.15">
      <c r="B61" s="129"/>
      <c r="C61" s="1239" t="s">
        <v>560</v>
      </c>
      <c r="D61" s="1240"/>
      <c r="E61" s="1241"/>
      <c r="F61" s="130">
        <v>170</v>
      </c>
      <c r="G61" s="130">
        <v>170</v>
      </c>
      <c r="H61" s="131">
        <v>170</v>
      </c>
    </row>
    <row r="62" spans="2:8" ht="45.75" customHeight="1" thickBot="1" x14ac:dyDescent="0.2">
      <c r="B62" s="132"/>
      <c r="C62" s="1242" t="s">
        <v>556</v>
      </c>
      <c r="D62" s="1243"/>
      <c r="E62" s="1244"/>
      <c r="F62" s="133">
        <v>37</v>
      </c>
      <c r="G62" s="133">
        <v>40</v>
      </c>
      <c r="H62" s="134">
        <v>51</v>
      </c>
    </row>
    <row r="63" spans="2:8" ht="52.5" customHeight="1" thickBot="1" x14ac:dyDescent="0.2">
      <c r="B63" s="135"/>
      <c r="C63" s="1245" t="s">
        <v>49</v>
      </c>
      <c r="D63" s="1245"/>
      <c r="E63" s="1246"/>
      <c r="F63" s="136">
        <v>5413</v>
      </c>
      <c r="G63" s="136">
        <v>6619</v>
      </c>
      <c r="H63" s="137">
        <v>7297</v>
      </c>
    </row>
    <row r="64" spans="2:8" x14ac:dyDescent="0.15"/>
  </sheetData>
  <sheetProtection algorithmName="SHA-512" hashValue="7cCs0upqURLxQiOBRCRXg7aLKjoGAAOHlW8AZvLemCFNr98Uu1C56mRrt4C/Ka4O6HBKsZLrKofLfUfNky4tOg==" saltValue="lXVoKfLJ19yueC4HN3w4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9" zoomScale="80" zoomScaleNormal="80" zoomScaleSheetLayoutView="55" workbookViewId="0">
      <selection activeCell="AN65" sqref="AN65:DC69"/>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565</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524</v>
      </c>
      <c r="BQ50" s="1255"/>
      <c r="BR50" s="1255"/>
      <c r="BS50" s="1255"/>
      <c r="BT50" s="1255"/>
      <c r="BU50" s="1255"/>
      <c r="BV50" s="1255"/>
      <c r="BW50" s="1255"/>
      <c r="BX50" s="1255" t="s">
        <v>525</v>
      </c>
      <c r="BY50" s="1255"/>
      <c r="BZ50" s="1255"/>
      <c r="CA50" s="1255"/>
      <c r="CB50" s="1255"/>
      <c r="CC50" s="1255"/>
      <c r="CD50" s="1255"/>
      <c r="CE50" s="1255"/>
      <c r="CF50" s="1255" t="s">
        <v>526</v>
      </c>
      <c r="CG50" s="1255"/>
      <c r="CH50" s="1255"/>
      <c r="CI50" s="1255"/>
      <c r="CJ50" s="1255"/>
      <c r="CK50" s="1255"/>
      <c r="CL50" s="1255"/>
      <c r="CM50" s="1255"/>
      <c r="CN50" s="1255" t="s">
        <v>527</v>
      </c>
      <c r="CO50" s="1255"/>
      <c r="CP50" s="1255"/>
      <c r="CQ50" s="1255"/>
      <c r="CR50" s="1255"/>
      <c r="CS50" s="1255"/>
      <c r="CT50" s="1255"/>
      <c r="CU50" s="1255"/>
      <c r="CV50" s="1255" t="s">
        <v>528</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564</v>
      </c>
      <c r="AO51" s="1256"/>
      <c r="AP51" s="1256"/>
      <c r="AQ51" s="1256"/>
      <c r="AR51" s="1256"/>
      <c r="AS51" s="1256"/>
      <c r="AT51" s="1256"/>
      <c r="AU51" s="1256"/>
      <c r="AV51" s="1256"/>
      <c r="AW51" s="1256"/>
      <c r="AX51" s="1256"/>
      <c r="AY51" s="1256"/>
      <c r="AZ51" s="1256"/>
      <c r="BA51" s="1256"/>
      <c r="BB51" s="1256" t="s">
        <v>562</v>
      </c>
      <c r="BC51" s="1256"/>
      <c r="BD51" s="1256"/>
      <c r="BE51" s="1256"/>
      <c r="BF51" s="1256"/>
      <c r="BG51" s="1256"/>
      <c r="BH51" s="1256"/>
      <c r="BI51" s="1256"/>
      <c r="BJ51" s="1256"/>
      <c r="BK51" s="1256"/>
      <c r="BL51" s="1256"/>
      <c r="BM51" s="1256"/>
      <c r="BN51" s="1256"/>
      <c r="BO51" s="1256"/>
      <c r="BP51" s="1253">
        <v>75.3</v>
      </c>
      <c r="BQ51" s="1253"/>
      <c r="BR51" s="1253"/>
      <c r="BS51" s="1253"/>
      <c r="BT51" s="1253"/>
      <c r="BU51" s="1253"/>
      <c r="BV51" s="1253"/>
      <c r="BW51" s="1253"/>
      <c r="BX51" s="1253">
        <v>68.2</v>
      </c>
      <c r="BY51" s="1253"/>
      <c r="BZ51" s="1253"/>
      <c r="CA51" s="1253"/>
      <c r="CB51" s="1253"/>
      <c r="CC51" s="1253"/>
      <c r="CD51" s="1253"/>
      <c r="CE51" s="1253"/>
      <c r="CF51" s="1253">
        <v>47.3</v>
      </c>
      <c r="CG51" s="1253"/>
      <c r="CH51" s="1253"/>
      <c r="CI51" s="1253"/>
      <c r="CJ51" s="1253"/>
      <c r="CK51" s="1253"/>
      <c r="CL51" s="1253"/>
      <c r="CM51" s="1253"/>
      <c r="CN51" s="1253">
        <v>32.1</v>
      </c>
      <c r="CO51" s="1253"/>
      <c r="CP51" s="1253"/>
      <c r="CQ51" s="1253"/>
      <c r="CR51" s="1253"/>
      <c r="CS51" s="1253"/>
      <c r="CT51" s="1253"/>
      <c r="CU51" s="1253"/>
      <c r="CV51" s="1253">
        <v>18.2</v>
      </c>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569</v>
      </c>
      <c r="BC53" s="1256"/>
      <c r="BD53" s="1256"/>
      <c r="BE53" s="1256"/>
      <c r="BF53" s="1256"/>
      <c r="BG53" s="1256"/>
      <c r="BH53" s="1256"/>
      <c r="BI53" s="1256"/>
      <c r="BJ53" s="1256"/>
      <c r="BK53" s="1256"/>
      <c r="BL53" s="1256"/>
      <c r="BM53" s="1256"/>
      <c r="BN53" s="1256"/>
      <c r="BO53" s="1256"/>
      <c r="BP53" s="1253">
        <v>49.5</v>
      </c>
      <c r="BQ53" s="1253"/>
      <c r="BR53" s="1253"/>
      <c r="BS53" s="1253"/>
      <c r="BT53" s="1253"/>
      <c r="BU53" s="1253"/>
      <c r="BV53" s="1253"/>
      <c r="BW53" s="1253"/>
      <c r="BX53" s="1253">
        <v>52.1</v>
      </c>
      <c r="BY53" s="1253"/>
      <c r="BZ53" s="1253"/>
      <c r="CA53" s="1253"/>
      <c r="CB53" s="1253"/>
      <c r="CC53" s="1253"/>
      <c r="CD53" s="1253"/>
      <c r="CE53" s="1253"/>
      <c r="CF53" s="1253">
        <v>53.2</v>
      </c>
      <c r="CG53" s="1253"/>
      <c r="CH53" s="1253"/>
      <c r="CI53" s="1253"/>
      <c r="CJ53" s="1253"/>
      <c r="CK53" s="1253"/>
      <c r="CL53" s="1253"/>
      <c r="CM53" s="1253"/>
      <c r="CN53" s="1253">
        <v>53.9</v>
      </c>
      <c r="CO53" s="1253"/>
      <c r="CP53" s="1253"/>
      <c r="CQ53" s="1253"/>
      <c r="CR53" s="1253"/>
      <c r="CS53" s="1253"/>
      <c r="CT53" s="1253"/>
      <c r="CU53" s="1253"/>
      <c r="CV53" s="1253">
        <v>54.6</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563</v>
      </c>
      <c r="AO55" s="1255"/>
      <c r="AP55" s="1255"/>
      <c r="AQ55" s="1255"/>
      <c r="AR55" s="1255"/>
      <c r="AS55" s="1255"/>
      <c r="AT55" s="1255"/>
      <c r="AU55" s="1255"/>
      <c r="AV55" s="1255"/>
      <c r="AW55" s="1255"/>
      <c r="AX55" s="1255"/>
      <c r="AY55" s="1255"/>
      <c r="AZ55" s="1255"/>
      <c r="BA55" s="1255"/>
      <c r="BB55" s="1256" t="s">
        <v>570</v>
      </c>
      <c r="BC55" s="1256"/>
      <c r="BD55" s="1256"/>
      <c r="BE55" s="1256"/>
      <c r="BF55" s="1256"/>
      <c r="BG55" s="1256"/>
      <c r="BH55" s="1256"/>
      <c r="BI55" s="1256"/>
      <c r="BJ55" s="1256"/>
      <c r="BK55" s="1256"/>
      <c r="BL55" s="1256"/>
      <c r="BM55" s="1256"/>
      <c r="BN55" s="1256"/>
      <c r="BO55" s="1256"/>
      <c r="BP55" s="1253">
        <v>38.700000000000003</v>
      </c>
      <c r="BQ55" s="1253"/>
      <c r="BR55" s="1253"/>
      <c r="BS55" s="1253"/>
      <c r="BT55" s="1253"/>
      <c r="BU55" s="1253"/>
      <c r="BV55" s="1253"/>
      <c r="BW55" s="1253"/>
      <c r="BX55" s="1253">
        <v>32.5</v>
      </c>
      <c r="BY55" s="1253"/>
      <c r="BZ55" s="1253"/>
      <c r="CA55" s="1253"/>
      <c r="CB55" s="1253"/>
      <c r="CC55" s="1253"/>
      <c r="CD55" s="1253"/>
      <c r="CE55" s="1253"/>
      <c r="CF55" s="1253">
        <v>23</v>
      </c>
      <c r="CG55" s="1253"/>
      <c r="CH55" s="1253"/>
      <c r="CI55" s="1253"/>
      <c r="CJ55" s="1253"/>
      <c r="CK55" s="1253"/>
      <c r="CL55" s="1253"/>
      <c r="CM55" s="1253"/>
      <c r="CN55" s="1253">
        <v>15.5</v>
      </c>
      <c r="CO55" s="1253"/>
      <c r="CP55" s="1253"/>
      <c r="CQ55" s="1253"/>
      <c r="CR55" s="1253"/>
      <c r="CS55" s="1253"/>
      <c r="CT55" s="1253"/>
      <c r="CU55" s="1253"/>
      <c r="CV55" s="1253">
        <v>13</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569</v>
      </c>
      <c r="BC57" s="1256"/>
      <c r="BD57" s="1256"/>
      <c r="BE57" s="1256"/>
      <c r="BF57" s="1256"/>
      <c r="BG57" s="1256"/>
      <c r="BH57" s="1256"/>
      <c r="BI57" s="1256"/>
      <c r="BJ57" s="1256"/>
      <c r="BK57" s="1256"/>
      <c r="BL57" s="1256"/>
      <c r="BM57" s="1256"/>
      <c r="BN57" s="1256"/>
      <c r="BO57" s="1256"/>
      <c r="BP57" s="1253">
        <v>61.4</v>
      </c>
      <c r="BQ57" s="1253"/>
      <c r="BR57" s="1253"/>
      <c r="BS57" s="1253"/>
      <c r="BT57" s="1253"/>
      <c r="BU57" s="1253"/>
      <c r="BV57" s="1253"/>
      <c r="BW57" s="1253"/>
      <c r="BX57" s="1253">
        <v>62.6</v>
      </c>
      <c r="BY57" s="1253"/>
      <c r="BZ57" s="1253"/>
      <c r="CA57" s="1253"/>
      <c r="CB57" s="1253"/>
      <c r="CC57" s="1253"/>
      <c r="CD57" s="1253"/>
      <c r="CE57" s="1253"/>
      <c r="CF57" s="1253">
        <v>62.8</v>
      </c>
      <c r="CG57" s="1253"/>
      <c r="CH57" s="1253"/>
      <c r="CI57" s="1253"/>
      <c r="CJ57" s="1253"/>
      <c r="CK57" s="1253"/>
      <c r="CL57" s="1253"/>
      <c r="CM57" s="1253"/>
      <c r="CN57" s="1253">
        <v>64</v>
      </c>
      <c r="CO57" s="1253"/>
      <c r="CP57" s="1253"/>
      <c r="CQ57" s="1253"/>
      <c r="CR57" s="1253"/>
      <c r="CS57" s="1253"/>
      <c r="CT57" s="1253"/>
      <c r="CU57" s="1253"/>
      <c r="CV57" s="1253">
        <v>64.599999999999994</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568</v>
      </c>
    </row>
    <row r="64" spans="1:109" ht="13.5" x14ac:dyDescent="0.15">
      <c r="B64" s="365"/>
      <c r="G64" s="380"/>
      <c r="I64" s="382"/>
      <c r="J64" s="382"/>
      <c r="K64" s="382"/>
      <c r="L64" s="382"/>
      <c r="M64" s="382"/>
      <c r="N64" s="381"/>
      <c r="AM64" s="380"/>
      <c r="AN64" s="380" t="s">
        <v>567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566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565</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524</v>
      </c>
      <c r="BQ72" s="1255"/>
      <c r="BR72" s="1255"/>
      <c r="BS72" s="1255"/>
      <c r="BT72" s="1255"/>
      <c r="BU72" s="1255"/>
      <c r="BV72" s="1255"/>
      <c r="BW72" s="1255"/>
      <c r="BX72" s="1255" t="s">
        <v>525</v>
      </c>
      <c r="BY72" s="1255"/>
      <c r="BZ72" s="1255"/>
      <c r="CA72" s="1255"/>
      <c r="CB72" s="1255"/>
      <c r="CC72" s="1255"/>
      <c r="CD72" s="1255"/>
      <c r="CE72" s="1255"/>
      <c r="CF72" s="1255" t="s">
        <v>526</v>
      </c>
      <c r="CG72" s="1255"/>
      <c r="CH72" s="1255"/>
      <c r="CI72" s="1255"/>
      <c r="CJ72" s="1255"/>
      <c r="CK72" s="1255"/>
      <c r="CL72" s="1255"/>
      <c r="CM72" s="1255"/>
      <c r="CN72" s="1255" t="s">
        <v>527</v>
      </c>
      <c r="CO72" s="1255"/>
      <c r="CP72" s="1255"/>
      <c r="CQ72" s="1255"/>
      <c r="CR72" s="1255"/>
      <c r="CS72" s="1255"/>
      <c r="CT72" s="1255"/>
      <c r="CU72" s="1255"/>
      <c r="CV72" s="1255" t="s">
        <v>528</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564</v>
      </c>
      <c r="AO73" s="1256"/>
      <c r="AP73" s="1256"/>
      <c r="AQ73" s="1256"/>
      <c r="AR73" s="1256"/>
      <c r="AS73" s="1256"/>
      <c r="AT73" s="1256"/>
      <c r="AU73" s="1256"/>
      <c r="AV73" s="1256"/>
      <c r="AW73" s="1256"/>
      <c r="AX73" s="1256"/>
      <c r="AY73" s="1256"/>
      <c r="AZ73" s="1256"/>
      <c r="BA73" s="1256"/>
      <c r="BB73" s="1256" t="s">
        <v>562</v>
      </c>
      <c r="BC73" s="1256"/>
      <c r="BD73" s="1256"/>
      <c r="BE73" s="1256"/>
      <c r="BF73" s="1256"/>
      <c r="BG73" s="1256"/>
      <c r="BH73" s="1256"/>
      <c r="BI73" s="1256"/>
      <c r="BJ73" s="1256"/>
      <c r="BK73" s="1256"/>
      <c r="BL73" s="1256"/>
      <c r="BM73" s="1256"/>
      <c r="BN73" s="1256"/>
      <c r="BO73" s="1256"/>
      <c r="BP73" s="1253">
        <v>75.3</v>
      </c>
      <c r="BQ73" s="1253"/>
      <c r="BR73" s="1253"/>
      <c r="BS73" s="1253"/>
      <c r="BT73" s="1253"/>
      <c r="BU73" s="1253"/>
      <c r="BV73" s="1253"/>
      <c r="BW73" s="1253"/>
      <c r="BX73" s="1253">
        <v>68.2</v>
      </c>
      <c r="BY73" s="1253"/>
      <c r="BZ73" s="1253"/>
      <c r="CA73" s="1253"/>
      <c r="CB73" s="1253"/>
      <c r="CC73" s="1253"/>
      <c r="CD73" s="1253"/>
      <c r="CE73" s="1253"/>
      <c r="CF73" s="1253">
        <v>47.3</v>
      </c>
      <c r="CG73" s="1253"/>
      <c r="CH73" s="1253"/>
      <c r="CI73" s="1253"/>
      <c r="CJ73" s="1253"/>
      <c r="CK73" s="1253"/>
      <c r="CL73" s="1253"/>
      <c r="CM73" s="1253"/>
      <c r="CN73" s="1253">
        <v>32.1</v>
      </c>
      <c r="CO73" s="1253"/>
      <c r="CP73" s="1253"/>
      <c r="CQ73" s="1253"/>
      <c r="CR73" s="1253"/>
      <c r="CS73" s="1253"/>
      <c r="CT73" s="1253"/>
      <c r="CU73" s="1253"/>
      <c r="CV73" s="1253">
        <v>18.2</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561</v>
      </c>
      <c r="BC75" s="1256"/>
      <c r="BD75" s="1256"/>
      <c r="BE75" s="1256"/>
      <c r="BF75" s="1256"/>
      <c r="BG75" s="1256"/>
      <c r="BH75" s="1256"/>
      <c r="BI75" s="1256"/>
      <c r="BJ75" s="1256"/>
      <c r="BK75" s="1256"/>
      <c r="BL75" s="1256"/>
      <c r="BM75" s="1256"/>
      <c r="BN75" s="1256"/>
      <c r="BO75" s="1256"/>
      <c r="BP75" s="1253">
        <v>9.6999999999999993</v>
      </c>
      <c r="BQ75" s="1253"/>
      <c r="BR75" s="1253"/>
      <c r="BS75" s="1253"/>
      <c r="BT75" s="1253"/>
      <c r="BU75" s="1253"/>
      <c r="BV75" s="1253"/>
      <c r="BW75" s="1253"/>
      <c r="BX75" s="1253">
        <v>9.4</v>
      </c>
      <c r="BY75" s="1253"/>
      <c r="BZ75" s="1253"/>
      <c r="CA75" s="1253"/>
      <c r="CB75" s="1253"/>
      <c r="CC75" s="1253"/>
      <c r="CD75" s="1253"/>
      <c r="CE75" s="1253"/>
      <c r="CF75" s="1253">
        <v>8.5</v>
      </c>
      <c r="CG75" s="1253"/>
      <c r="CH75" s="1253"/>
      <c r="CI75" s="1253"/>
      <c r="CJ75" s="1253"/>
      <c r="CK75" s="1253"/>
      <c r="CL75" s="1253"/>
      <c r="CM75" s="1253"/>
      <c r="CN75" s="1253">
        <v>7.5</v>
      </c>
      <c r="CO75" s="1253"/>
      <c r="CP75" s="1253"/>
      <c r="CQ75" s="1253"/>
      <c r="CR75" s="1253"/>
      <c r="CS75" s="1253"/>
      <c r="CT75" s="1253"/>
      <c r="CU75" s="1253"/>
      <c r="CV75" s="1253">
        <v>6.8</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563</v>
      </c>
      <c r="AO77" s="1255"/>
      <c r="AP77" s="1255"/>
      <c r="AQ77" s="1255"/>
      <c r="AR77" s="1255"/>
      <c r="AS77" s="1255"/>
      <c r="AT77" s="1255"/>
      <c r="AU77" s="1255"/>
      <c r="AV77" s="1255"/>
      <c r="AW77" s="1255"/>
      <c r="AX77" s="1255"/>
      <c r="AY77" s="1255"/>
      <c r="AZ77" s="1255"/>
      <c r="BA77" s="1255"/>
      <c r="BB77" s="1256" t="s">
        <v>562</v>
      </c>
      <c r="BC77" s="1256"/>
      <c r="BD77" s="1256"/>
      <c r="BE77" s="1256"/>
      <c r="BF77" s="1256"/>
      <c r="BG77" s="1256"/>
      <c r="BH77" s="1256"/>
      <c r="BI77" s="1256"/>
      <c r="BJ77" s="1256"/>
      <c r="BK77" s="1256"/>
      <c r="BL77" s="1256"/>
      <c r="BM77" s="1256"/>
      <c r="BN77" s="1256"/>
      <c r="BO77" s="1256"/>
      <c r="BP77" s="1253">
        <v>38.700000000000003</v>
      </c>
      <c r="BQ77" s="1253"/>
      <c r="BR77" s="1253"/>
      <c r="BS77" s="1253"/>
      <c r="BT77" s="1253"/>
      <c r="BU77" s="1253"/>
      <c r="BV77" s="1253"/>
      <c r="BW77" s="1253"/>
      <c r="BX77" s="1253">
        <v>32.5</v>
      </c>
      <c r="BY77" s="1253"/>
      <c r="BZ77" s="1253"/>
      <c r="CA77" s="1253"/>
      <c r="CB77" s="1253"/>
      <c r="CC77" s="1253"/>
      <c r="CD77" s="1253"/>
      <c r="CE77" s="1253"/>
      <c r="CF77" s="1253">
        <v>23</v>
      </c>
      <c r="CG77" s="1253"/>
      <c r="CH77" s="1253"/>
      <c r="CI77" s="1253"/>
      <c r="CJ77" s="1253"/>
      <c r="CK77" s="1253"/>
      <c r="CL77" s="1253"/>
      <c r="CM77" s="1253"/>
      <c r="CN77" s="1253">
        <v>15.5</v>
      </c>
      <c r="CO77" s="1253"/>
      <c r="CP77" s="1253"/>
      <c r="CQ77" s="1253"/>
      <c r="CR77" s="1253"/>
      <c r="CS77" s="1253"/>
      <c r="CT77" s="1253"/>
      <c r="CU77" s="1253"/>
      <c r="CV77" s="1253">
        <v>13</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561</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8.6999999999999993</v>
      </c>
      <c r="BY79" s="1253"/>
      <c r="BZ79" s="1253"/>
      <c r="CA79" s="1253"/>
      <c r="CB79" s="1253"/>
      <c r="CC79" s="1253"/>
      <c r="CD79" s="1253"/>
      <c r="CE79" s="1253"/>
      <c r="CF79" s="1253">
        <v>8.1999999999999993</v>
      </c>
      <c r="CG79" s="1253"/>
      <c r="CH79" s="1253"/>
      <c r="CI79" s="1253"/>
      <c r="CJ79" s="1253"/>
      <c r="CK79" s="1253"/>
      <c r="CL79" s="1253"/>
      <c r="CM79" s="1253"/>
      <c r="CN79" s="1253">
        <v>8</v>
      </c>
      <c r="CO79" s="1253"/>
      <c r="CP79" s="1253"/>
      <c r="CQ79" s="1253"/>
      <c r="CR79" s="1253"/>
      <c r="CS79" s="1253"/>
      <c r="CT79" s="1253"/>
      <c r="CU79" s="1253"/>
      <c r="CV79" s="1253">
        <v>8.1999999999999993</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8X57a5ycqtTUDB4chE1bOAjQNTT089UXznrmBX9IqR96GznlaXZNq3sVq08jD+BguQgoXcmnYDUqcP39WCkfyQ==" saltValue="v0J8/sSBauF7Pa4ftHcx1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573</v>
      </c>
    </row>
  </sheetData>
  <sheetProtection algorithmName="SHA-512" hashValue="ZCGikzN1KJwdYZ+wPyPJaVzHa8CEM3SWpLhkROJzP6jShLlrqPtWzOvTvFXVTRu2Ld3aSafXluikuJkj+UMF3A==" saltValue="rSKGOZriAscc3UfmXT/k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574</v>
      </c>
    </row>
  </sheetData>
  <sheetProtection algorithmName="SHA-512" hashValue="ChlhDOfu7mcpAHQF4N+gmq0jmHkDJBbxHtuJYNGhK8UowT1kOWscaIYBNJ1fC1A1q6ddpbu+ld2jwTlI2DIW7g==" saltValue="hhc+1UyG3NEpzvJEV9YY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31958</v>
      </c>
      <c r="E3" s="156"/>
      <c r="F3" s="157">
        <v>79288</v>
      </c>
      <c r="G3" s="158"/>
      <c r="H3" s="159"/>
    </row>
    <row r="4" spans="1:8" x14ac:dyDescent="0.15">
      <c r="A4" s="160"/>
      <c r="B4" s="161"/>
      <c r="C4" s="162"/>
      <c r="D4" s="163">
        <v>5909</v>
      </c>
      <c r="E4" s="164"/>
      <c r="F4" s="165">
        <v>41870</v>
      </c>
      <c r="G4" s="166"/>
      <c r="H4" s="167"/>
    </row>
    <row r="5" spans="1:8" x14ac:dyDescent="0.15">
      <c r="A5" s="148" t="s">
        <v>518</v>
      </c>
      <c r="B5" s="153"/>
      <c r="C5" s="154"/>
      <c r="D5" s="155">
        <v>30199</v>
      </c>
      <c r="E5" s="156"/>
      <c r="F5" s="157">
        <v>84962</v>
      </c>
      <c r="G5" s="158"/>
      <c r="H5" s="159"/>
    </row>
    <row r="6" spans="1:8" x14ac:dyDescent="0.15">
      <c r="A6" s="160"/>
      <c r="B6" s="161"/>
      <c r="C6" s="162"/>
      <c r="D6" s="163">
        <v>12728</v>
      </c>
      <c r="E6" s="164"/>
      <c r="F6" s="165">
        <v>42793</v>
      </c>
      <c r="G6" s="166"/>
      <c r="H6" s="167"/>
    </row>
    <row r="7" spans="1:8" x14ac:dyDescent="0.15">
      <c r="A7" s="148" t="s">
        <v>519</v>
      </c>
      <c r="B7" s="153"/>
      <c r="C7" s="154"/>
      <c r="D7" s="155">
        <v>46860</v>
      </c>
      <c r="E7" s="156"/>
      <c r="F7" s="157">
        <v>71279</v>
      </c>
      <c r="G7" s="158"/>
      <c r="H7" s="159"/>
    </row>
    <row r="8" spans="1:8" x14ac:dyDescent="0.15">
      <c r="A8" s="160"/>
      <c r="B8" s="161"/>
      <c r="C8" s="162"/>
      <c r="D8" s="163">
        <v>31966</v>
      </c>
      <c r="E8" s="164"/>
      <c r="F8" s="165">
        <v>36731</v>
      </c>
      <c r="G8" s="166"/>
      <c r="H8" s="167"/>
    </row>
    <row r="9" spans="1:8" x14ac:dyDescent="0.15">
      <c r="A9" s="148" t="s">
        <v>520</v>
      </c>
      <c r="B9" s="153"/>
      <c r="C9" s="154"/>
      <c r="D9" s="155">
        <v>25248</v>
      </c>
      <c r="E9" s="156"/>
      <c r="F9" s="157">
        <v>74994</v>
      </c>
      <c r="G9" s="158"/>
      <c r="H9" s="159"/>
    </row>
    <row r="10" spans="1:8" x14ac:dyDescent="0.15">
      <c r="A10" s="160"/>
      <c r="B10" s="161"/>
      <c r="C10" s="162"/>
      <c r="D10" s="163">
        <v>9496</v>
      </c>
      <c r="E10" s="164"/>
      <c r="F10" s="165">
        <v>36188</v>
      </c>
      <c r="G10" s="166"/>
      <c r="H10" s="167"/>
    </row>
    <row r="11" spans="1:8" x14ac:dyDescent="0.15">
      <c r="A11" s="148" t="s">
        <v>521</v>
      </c>
      <c r="B11" s="153"/>
      <c r="C11" s="154"/>
      <c r="D11" s="155">
        <v>33349</v>
      </c>
      <c r="E11" s="156"/>
      <c r="F11" s="157">
        <v>71849</v>
      </c>
      <c r="G11" s="158"/>
      <c r="H11" s="159"/>
    </row>
    <row r="12" spans="1:8" x14ac:dyDescent="0.15">
      <c r="A12" s="160"/>
      <c r="B12" s="161"/>
      <c r="C12" s="168"/>
      <c r="D12" s="163">
        <v>15143</v>
      </c>
      <c r="E12" s="164"/>
      <c r="F12" s="165">
        <v>36144</v>
      </c>
      <c r="G12" s="166"/>
      <c r="H12" s="167"/>
    </row>
    <row r="13" spans="1:8" x14ac:dyDescent="0.15">
      <c r="A13" s="148"/>
      <c r="B13" s="153"/>
      <c r="C13" s="169"/>
      <c r="D13" s="170">
        <v>33523</v>
      </c>
      <c r="E13" s="171"/>
      <c r="F13" s="172">
        <v>76474</v>
      </c>
      <c r="G13" s="173"/>
      <c r="H13" s="159"/>
    </row>
    <row r="14" spans="1:8" x14ac:dyDescent="0.15">
      <c r="A14" s="160"/>
      <c r="B14" s="161"/>
      <c r="C14" s="162"/>
      <c r="D14" s="163">
        <v>15048</v>
      </c>
      <c r="E14" s="164"/>
      <c r="F14" s="165">
        <v>38745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7.61</v>
      </c>
      <c r="C19" s="174">
        <f>ROUND(VALUE(SUBSTITUTE(実質収支比率等に係る経年分析!G$48,"▲","-")),2)</f>
        <v>8.8699999999999992</v>
      </c>
      <c r="D19" s="174">
        <f>ROUND(VALUE(SUBSTITUTE(実質収支比率等に係る経年分析!H$48,"▲","-")),2)</f>
        <v>9.24</v>
      </c>
      <c r="E19" s="174">
        <f>ROUND(VALUE(SUBSTITUTE(実質収支比率等に係る経年分析!I$48,"▲","-")),2)</f>
        <v>10.57</v>
      </c>
      <c r="F19" s="174">
        <f>ROUND(VALUE(SUBSTITUTE(実質収支比率等に係る経年分析!J$48,"▲","-")),2)</f>
        <v>8.3699999999999992</v>
      </c>
    </row>
    <row r="20" spans="1:11" x14ac:dyDescent="0.15">
      <c r="A20" s="174" t="s">
        <v>53</v>
      </c>
      <c r="B20" s="174">
        <f>ROUND(VALUE(SUBSTITUTE(実質収支比率等に係る経年分析!F$47,"▲","-")),2)</f>
        <v>9.11</v>
      </c>
      <c r="C20" s="174">
        <f>ROUND(VALUE(SUBSTITUTE(実質収支比率等に係る経年分析!G$47,"▲","-")),2)</f>
        <v>8.9499999999999993</v>
      </c>
      <c r="D20" s="174">
        <f>ROUND(VALUE(SUBSTITUTE(実質収支比率等に係る経年分析!H$47,"▲","-")),2)</f>
        <v>10.45</v>
      </c>
      <c r="E20" s="174">
        <f>ROUND(VALUE(SUBSTITUTE(実質収支比率等に係る経年分析!I$47,"▲","-")),2)</f>
        <v>11.37</v>
      </c>
      <c r="F20" s="174">
        <f>ROUND(VALUE(SUBSTITUTE(実質収支比率等に係る経年分析!J$47,"▲","-")),2)</f>
        <v>15.05</v>
      </c>
    </row>
    <row r="21" spans="1:11" x14ac:dyDescent="0.15">
      <c r="A21" s="174" t="s">
        <v>54</v>
      </c>
      <c r="B21" s="174">
        <f>IF(ISNUMBER(VALUE(SUBSTITUTE(実質収支比率等に係る経年分析!F$49,"▲","-"))),ROUND(VALUE(SUBSTITUTE(実質収支比率等に係る経年分析!F$49,"▲","-")),2),NA())</f>
        <v>0.9</v>
      </c>
      <c r="C21" s="174">
        <f>IF(ISNUMBER(VALUE(SUBSTITUTE(実質収支比率等に係る経年分析!G$49,"▲","-"))),ROUND(VALUE(SUBSTITUTE(実質収支比率等に係る経年分析!G$49,"▲","-")),2),NA())</f>
        <v>1.39</v>
      </c>
      <c r="D21" s="174">
        <f>IF(ISNUMBER(VALUE(SUBSTITUTE(実質収支比率等に係る経年分析!H$49,"▲","-"))),ROUND(VALUE(SUBSTITUTE(実質収支比率等に係る経年分析!H$49,"▲","-")),2),NA())</f>
        <v>2.4900000000000002</v>
      </c>
      <c r="E21" s="174">
        <f>IF(ISNUMBER(VALUE(SUBSTITUTE(実質収支比率等に係る経年分析!I$49,"▲","-"))),ROUND(VALUE(SUBSTITUTE(実質収支比率等に係る経年分析!I$49,"▲","-")),2),NA())</f>
        <v>2.1800000000000002</v>
      </c>
      <c r="F21" s="174">
        <f>IF(ISNUMBER(VALUE(SUBSTITUTE(実質収支比率等に係る経年分析!J$49,"▲","-"))),ROUND(VALUE(SUBSTITUTE(実質収支比率等に係る経年分析!J$49,"▲","-")),2),NA())</f>
        <v>1.57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公営住宅事業特別会計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4.76</v>
      </c>
    </row>
    <row r="34" spans="1:16" x14ac:dyDescent="0.15">
      <c r="A34" s="175" t="str">
        <f>IF(連結実質赤字比率に係る赤字・黒字の構成分析!C$36="",NA(),連結実質赤字比率に係る赤字・黒字の構成分析!C$36)</f>
        <v>滝川市病院事業会計</v>
      </c>
      <c r="B34" s="175">
        <f>IF(ROUND(VALUE(SUBSTITUTE(連結実質赤字比率に係る赤字・黒字の構成分析!F$36,"▲", "-")), 2) &lt; 0, ABS(ROUND(VALUE(SUBSTITUTE(連結実質赤字比率に係る赤字・黒字の構成分析!F$36,"▲", "-")), 2)), NA())</f>
        <v>7.45</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0.28999999999999998</v>
      </c>
      <c r="E34" s="175" t="e">
        <f>IF(ROUND(VALUE(SUBSTITUTE(連結実質赤字比率に係る赤字・黒字の構成分析!G$36,"▲", "-")), 2) &gt;= 0, ABS(ROUND(VALUE(SUBSTITUTE(連結実質赤字比率に係る赤字・黒字の構成分析!G$36,"▲", "-")), 2)), NA())</f>
        <v>#N/A</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7.27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9.69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7.52</v>
      </c>
    </row>
    <row r="36" spans="1:16" x14ac:dyDescent="0.15">
      <c r="A36" s="175" t="str">
        <f>IF(連結実質赤字比率に係る赤字・黒字の構成分析!C$34="",NA(),連結実質赤字比率に係る赤字・黒字の構成分析!C$34)</f>
        <v>滝川市下水道事業会計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1970</v>
      </c>
      <c r="E42" s="176"/>
      <c r="F42" s="176"/>
      <c r="G42" s="176">
        <f>'実質公債費比率（分子）の構造'!L$52</f>
        <v>1917</v>
      </c>
      <c r="H42" s="176"/>
      <c r="I42" s="176"/>
      <c r="J42" s="176">
        <f>'実質公債費比率（分子）の構造'!M$52</f>
        <v>1957</v>
      </c>
      <c r="K42" s="176"/>
      <c r="L42" s="176"/>
      <c r="M42" s="176">
        <f>'実質公債費比率（分子）の構造'!N$52</f>
        <v>1897</v>
      </c>
      <c r="N42" s="176"/>
      <c r="O42" s="176"/>
      <c r="P42" s="176">
        <f>'実質公債費比率（分子）の構造'!O$52</f>
        <v>1889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10</v>
      </c>
      <c r="L44" s="176"/>
      <c r="M44" s="176"/>
      <c r="N44" s="176">
        <f>'実質公債費比率（分子）の構造'!O$50</f>
        <v>11</v>
      </c>
      <c r="O44" s="176"/>
      <c r="P44" s="176"/>
    </row>
    <row r="45" spans="1:16" x14ac:dyDescent="0.15">
      <c r="A45" s="176" t="s">
        <v>63</v>
      </c>
      <c r="B45" s="176">
        <f>'実質公債費比率（分子）の構造'!K$49</f>
        <v>108</v>
      </c>
      <c r="C45" s="176"/>
      <c r="D45" s="176"/>
      <c r="E45" s="176">
        <f>'実質公債費比率（分子）の構造'!L$49</f>
        <v>147</v>
      </c>
      <c r="F45" s="176"/>
      <c r="G45" s="176"/>
      <c r="H45" s="176">
        <f>'実質公債費比率（分子）の構造'!M$49</f>
        <v>176</v>
      </c>
      <c r="I45" s="176"/>
      <c r="J45" s="176"/>
      <c r="K45" s="176">
        <f>'実質公債費比率（分子）の構造'!N$49</f>
        <v>104</v>
      </c>
      <c r="L45" s="176"/>
      <c r="M45" s="176"/>
      <c r="N45" s="176">
        <f>'実質公債費比率（分子）の構造'!O$49</f>
        <v>163</v>
      </c>
      <c r="O45" s="176"/>
      <c r="P45" s="176"/>
    </row>
    <row r="46" spans="1:16" x14ac:dyDescent="0.15">
      <c r="A46" s="176" t="s">
        <v>64</v>
      </c>
      <c r="B46" s="176">
        <f>'実質公債費比率（分子）の構造'!K$48</f>
        <v>776</v>
      </c>
      <c r="C46" s="176"/>
      <c r="D46" s="176"/>
      <c r="E46" s="176">
        <f>'実質公債費比率（分子）の構造'!L$48</f>
        <v>744</v>
      </c>
      <c r="F46" s="176"/>
      <c r="G46" s="176"/>
      <c r="H46" s="176">
        <f>'実質公債費比率（分子）の構造'!M$48</f>
        <v>705</v>
      </c>
      <c r="I46" s="176"/>
      <c r="J46" s="176"/>
      <c r="K46" s="176">
        <f>'実質公債費比率（分子）の構造'!N$48</f>
        <v>691</v>
      </c>
      <c r="L46" s="176"/>
      <c r="M46" s="176"/>
      <c r="N46" s="176">
        <f>'実質公債費比率（分子）の構造'!O$48</f>
        <v>678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2019</v>
      </c>
      <c r="C49" s="176"/>
      <c r="D49" s="176"/>
      <c r="E49" s="176">
        <f>'実質公債費比率（分子）の構造'!L$45</f>
        <v>1939</v>
      </c>
      <c r="F49" s="176"/>
      <c r="G49" s="176"/>
      <c r="H49" s="176">
        <f>'実質公債費比率（分子）の構造'!M$45</f>
        <v>1839</v>
      </c>
      <c r="I49" s="176"/>
      <c r="J49" s="176"/>
      <c r="K49" s="176">
        <f>'実質公債費比率（分子）の構造'!N$45</f>
        <v>1775</v>
      </c>
      <c r="L49" s="176"/>
      <c r="M49" s="176"/>
      <c r="N49" s="176">
        <f>'実質公債費比率（分子）の構造'!O$45</f>
        <v>1778</v>
      </c>
      <c r="O49" s="176"/>
      <c r="P49" s="176"/>
    </row>
    <row r="50" spans="1:16" x14ac:dyDescent="0.15">
      <c r="A50" s="176" t="s">
        <v>67</v>
      </c>
      <c r="B50" s="176" t="e">
        <f>NA()</f>
        <v>#N/A</v>
      </c>
      <c r="C50" s="176">
        <f>IF(ISNUMBER('実質公債費比率（分子）の構造'!K$53),'実質公債費比率（分子）の構造'!K$53,NA())</f>
        <v>934</v>
      </c>
      <c r="D50" s="176" t="e">
        <f>NA()</f>
        <v>#N/A</v>
      </c>
      <c r="E50" s="176" t="e">
        <f>NA()</f>
        <v>#N/A</v>
      </c>
      <c r="F50" s="176">
        <f>IF(ISNUMBER('実質公債費比率（分子）の構造'!L$53),'実質公債費比率（分子）の構造'!L$53,NA())</f>
        <v>914</v>
      </c>
      <c r="G50" s="176" t="e">
        <f>NA()</f>
        <v>#N/A</v>
      </c>
      <c r="H50" s="176" t="e">
        <f>NA()</f>
        <v>#N/A</v>
      </c>
      <c r="I50" s="176">
        <f>IF(ISNUMBER('実質公債費比率（分子）の構造'!M$53),'実質公債費比率（分子）の構造'!M$53,NA())</f>
        <v>764</v>
      </c>
      <c r="J50" s="176" t="e">
        <f>NA()</f>
        <v>#N/A</v>
      </c>
      <c r="K50" s="176" t="e">
        <f>NA()</f>
        <v>#N/A</v>
      </c>
      <c r="L50" s="176">
        <f>IF(ISNUMBER('実質公債費比率（分子）の構造'!N$53),'実質公債費比率（分子）の構造'!N$53,NA())</f>
        <v>683</v>
      </c>
      <c r="M50" s="176" t="e">
        <f>NA()</f>
        <v>#N/A</v>
      </c>
      <c r="N50" s="176" t="e">
        <f>NA()</f>
        <v>#N/A</v>
      </c>
      <c r="O50" s="176">
        <f>IF(ISNUMBER('実質公債費比率（分子）の構造'!O$53),'実質公債費比率（分子）の構造'!O$53,NA())</f>
        <v>741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17006</v>
      </c>
      <c r="E56" s="175"/>
      <c r="F56" s="175"/>
      <c r="G56" s="175">
        <f>'将来負担比率（分子）の構造'!J$52</f>
        <v>16434</v>
      </c>
      <c r="H56" s="175"/>
      <c r="I56" s="175"/>
      <c r="J56" s="175">
        <f>'将来負担比率（分子）の構造'!K$52</f>
        <v>15702</v>
      </c>
      <c r="K56" s="175"/>
      <c r="L56" s="175"/>
      <c r="M56" s="175">
        <f>'将来負担比率（分子）の構造'!L$52</f>
        <v>14742</v>
      </c>
      <c r="N56" s="175"/>
      <c r="O56" s="175"/>
      <c r="P56" s="175">
        <f>'将来負担比率（分子）の構造'!M$52</f>
        <v>14103</v>
      </c>
    </row>
    <row r="57" spans="1:16" x14ac:dyDescent="0.15">
      <c r="A57" s="175" t="s">
        <v>42</v>
      </c>
      <c r="B57" s="175"/>
      <c r="C57" s="175"/>
      <c r="D57" s="175">
        <f>'将来負担比率（分子）の構造'!I$51</f>
        <v>3607</v>
      </c>
      <c r="E57" s="175"/>
      <c r="F57" s="175"/>
      <c r="G57" s="175">
        <f>'将来負担比率（分子）の構造'!J$51</f>
        <v>3484</v>
      </c>
      <c r="H57" s="175"/>
      <c r="I57" s="175"/>
      <c r="J57" s="175">
        <f>'将来負担比率（分子）の構造'!K$51</f>
        <v>3378</v>
      </c>
      <c r="K57" s="175"/>
      <c r="L57" s="175"/>
      <c r="M57" s="175">
        <f>'将来負担比率（分子）の構造'!L$51</f>
        <v>3140</v>
      </c>
      <c r="N57" s="175"/>
      <c r="O57" s="175"/>
      <c r="P57" s="175">
        <f>'将来負担比率（分子）の構造'!M$51</f>
        <v>3087</v>
      </c>
    </row>
    <row r="58" spans="1:16" x14ac:dyDescent="0.15">
      <c r="A58" s="175" t="s">
        <v>41</v>
      </c>
      <c r="B58" s="175"/>
      <c r="C58" s="175"/>
      <c r="D58" s="175">
        <f>'将来負担比率（分子）の構造'!I$50</f>
        <v>3214</v>
      </c>
      <c r="E58" s="175"/>
      <c r="F58" s="175"/>
      <c r="G58" s="175">
        <f>'将来負担比率（分子）の構造'!J$50</f>
        <v>3971</v>
      </c>
      <c r="H58" s="175"/>
      <c r="I58" s="175"/>
      <c r="J58" s="175">
        <f>'将来負担比率（分子）の構造'!K$50</f>
        <v>5945</v>
      </c>
      <c r="K58" s="175"/>
      <c r="L58" s="175"/>
      <c r="M58" s="175">
        <f>'将来負担比率（分子）の構造'!L$50</f>
        <v>7187</v>
      </c>
      <c r="N58" s="175"/>
      <c r="O58" s="175"/>
      <c r="P58" s="175">
        <f>'将来負担比率（分子）の構造'!M$50</f>
        <v>7856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666</v>
      </c>
      <c r="C61" s="175"/>
      <c r="D61" s="175"/>
      <c r="E61" s="175">
        <f>'将来負担比率（分子）の構造'!J$46</f>
        <v>656</v>
      </c>
      <c r="F61" s="175"/>
      <c r="G61" s="175"/>
      <c r="H61" s="175">
        <f>'将来負担比率（分子）の構造'!K$46</f>
        <v>646</v>
      </c>
      <c r="I61" s="175"/>
      <c r="J61" s="175"/>
      <c r="K61" s="175">
        <f>'将来負担比率（分子）の構造'!L$46</f>
        <v>636</v>
      </c>
      <c r="L61" s="175"/>
      <c r="M61" s="175"/>
      <c r="N61" s="175">
        <f>'将来負担比率（分子）の構造'!M$46</f>
        <v>626</v>
      </c>
      <c r="O61" s="175"/>
      <c r="P61" s="175"/>
    </row>
    <row r="62" spans="1:16" x14ac:dyDescent="0.15">
      <c r="A62" s="175" t="s">
        <v>35</v>
      </c>
      <c r="B62" s="175">
        <f>'将来負担比率（分子）の構造'!I$45</f>
        <v>1380</v>
      </c>
      <c r="C62" s="175"/>
      <c r="D62" s="175"/>
      <c r="E62" s="175">
        <f>'将来負担比率（分子）の構造'!J$45</f>
        <v>1241</v>
      </c>
      <c r="F62" s="175"/>
      <c r="G62" s="175"/>
      <c r="H62" s="175">
        <f>'将来負担比率（分子）の構造'!K$45</f>
        <v>1040</v>
      </c>
      <c r="I62" s="175"/>
      <c r="J62" s="175"/>
      <c r="K62" s="175">
        <f>'将来負担比率（分子）の構造'!L$45</f>
        <v>1008</v>
      </c>
      <c r="L62" s="175"/>
      <c r="M62" s="175"/>
      <c r="N62" s="175">
        <f>'将来負担比率（分子）の構造'!M$45</f>
        <v>1044</v>
      </c>
      <c r="O62" s="175"/>
      <c r="P62" s="175"/>
    </row>
    <row r="63" spans="1:16" x14ac:dyDescent="0.15">
      <c r="A63" s="175" t="s">
        <v>34</v>
      </c>
      <c r="B63" s="175">
        <f>'将来負担比率（分子）の構造'!I$44</f>
        <v>2189</v>
      </c>
      <c r="C63" s="175"/>
      <c r="D63" s="175"/>
      <c r="E63" s="175">
        <f>'将来負担比率（分子）の構造'!J$44</f>
        <v>2042</v>
      </c>
      <c r="F63" s="175"/>
      <c r="G63" s="175"/>
      <c r="H63" s="175">
        <f>'将来負担比率（分子）の構造'!K$44</f>
        <v>1884</v>
      </c>
      <c r="I63" s="175"/>
      <c r="J63" s="175"/>
      <c r="K63" s="175">
        <f>'将来負担比率（分子）の構造'!L$44</f>
        <v>1790</v>
      </c>
      <c r="L63" s="175"/>
      <c r="M63" s="175"/>
      <c r="N63" s="175">
        <f>'将来負担比率（分子）の構造'!M$44</f>
        <v>1592</v>
      </c>
      <c r="O63" s="175"/>
      <c r="P63" s="175"/>
    </row>
    <row r="64" spans="1:16" x14ac:dyDescent="0.15">
      <c r="A64" s="175" t="s">
        <v>33</v>
      </c>
      <c r="B64" s="175">
        <f>'将来負担比率（分子）の構造'!I$43</f>
        <v>8775</v>
      </c>
      <c r="C64" s="175"/>
      <c r="D64" s="175"/>
      <c r="E64" s="175">
        <f>'将来負担比率（分子）の構造'!J$43</f>
        <v>9042</v>
      </c>
      <c r="F64" s="175"/>
      <c r="G64" s="175"/>
      <c r="H64" s="175">
        <f>'将来負担比率（分子）の構造'!K$43</f>
        <v>8751</v>
      </c>
      <c r="I64" s="175"/>
      <c r="J64" s="175"/>
      <c r="K64" s="175">
        <f>'将来負担比率（分子）の構造'!L$43</f>
        <v>8331</v>
      </c>
      <c r="L64" s="175"/>
      <c r="M64" s="175"/>
      <c r="N64" s="175">
        <f>'将来負担比率（分子）の構造'!M$43</f>
        <v>7972</v>
      </c>
      <c r="O64" s="175"/>
      <c r="P64" s="175"/>
    </row>
    <row r="65" spans="1:16" x14ac:dyDescent="0.15">
      <c r="A65" s="175" t="s">
        <v>32</v>
      </c>
      <c r="B65" s="175">
        <f>'将来負担比率（分子）の構造'!I$42</f>
        <v>2</v>
      </c>
      <c r="C65" s="175"/>
      <c r="D65" s="175"/>
      <c r="E65" s="175">
        <f>'将来負担比率（分子）の構造'!J$42</f>
        <v>1</v>
      </c>
      <c r="F65" s="175"/>
      <c r="G65" s="175"/>
      <c r="H65" s="175">
        <f>'将来負担比率（分子）の構造'!K$42</f>
        <v>38</v>
      </c>
      <c r="I65" s="175"/>
      <c r="J65" s="175"/>
      <c r="K65" s="175">
        <f>'将来負担比率（分子）の構造'!L$42</f>
        <v>33</v>
      </c>
      <c r="L65" s="175"/>
      <c r="M65" s="175"/>
      <c r="N65" s="175">
        <f>'将来負担比率（分子）の構造'!M$42</f>
        <v>43</v>
      </c>
      <c r="O65" s="175"/>
      <c r="P65" s="175"/>
    </row>
    <row r="66" spans="1:16" x14ac:dyDescent="0.15">
      <c r="A66" s="175" t="s">
        <v>31</v>
      </c>
      <c r="B66" s="175">
        <f>'将来負担比率（分子）の構造'!I$41</f>
        <v>18263</v>
      </c>
      <c r="C66" s="175"/>
      <c r="D66" s="175"/>
      <c r="E66" s="175">
        <f>'将来負担比率（分子）の構造'!J$41</f>
        <v>17814</v>
      </c>
      <c r="F66" s="175"/>
      <c r="G66" s="175"/>
      <c r="H66" s="175">
        <f>'将来負担比率（分子）の構造'!K$41</f>
        <v>17650</v>
      </c>
      <c r="I66" s="175"/>
      <c r="J66" s="175"/>
      <c r="K66" s="175">
        <f>'将来負担比率（分子）の構造'!L$41</f>
        <v>16667</v>
      </c>
      <c r="L66" s="175"/>
      <c r="M66" s="175"/>
      <c r="N66" s="175">
        <f>'将来負担比率（分子）の構造'!M$41</f>
        <v>15709</v>
      </c>
      <c r="O66" s="175"/>
      <c r="P66" s="175"/>
    </row>
    <row r="67" spans="1:16" x14ac:dyDescent="0.15">
      <c r="A67" s="175" t="s">
        <v>71</v>
      </c>
      <c r="B67" s="175" t="e">
        <f>NA()</f>
        <v>#N/A</v>
      </c>
      <c r="C67" s="175">
        <f>IF(ISNUMBER('将来負担比率（分子）の構造'!I$53), IF('将来負担比率（分子）の構造'!I$53 &lt; 0, 0, '将来負担比率（分子）の構造'!I$53), NA())</f>
        <v>7447</v>
      </c>
      <c r="D67" s="175" t="e">
        <f>NA()</f>
        <v>#N/A</v>
      </c>
      <c r="E67" s="175" t="e">
        <f>NA()</f>
        <v>#N/A</v>
      </c>
      <c r="F67" s="175">
        <f>IF(ISNUMBER('将来負担比率（分子）の構造'!J$53), IF('将来負担比率（分子）の構造'!J$53 &lt; 0, 0, '将来負担比率（分子）の構造'!J$53), NA())</f>
        <v>6908</v>
      </c>
      <c r="G67" s="175" t="e">
        <f>NA()</f>
        <v>#N/A</v>
      </c>
      <c r="H67" s="175" t="e">
        <f>NA()</f>
        <v>#N/A</v>
      </c>
      <c r="I67" s="175">
        <f>IF(ISNUMBER('将来負担比率（分子）の構造'!K$53), IF('将来負担比率（分子）の構造'!K$53 &lt; 0, 0, '将来負担比率（分子）の構造'!K$53), NA())</f>
        <v>4983</v>
      </c>
      <c r="J67" s="175" t="e">
        <f>NA()</f>
        <v>#N/A</v>
      </c>
      <c r="K67" s="175" t="e">
        <f>NA()</f>
        <v>#N/A</v>
      </c>
      <c r="L67" s="175">
        <f>IF(ISNUMBER('将来負担比率（分子）の構造'!L$53), IF('将来負担比率（分子）の構造'!L$53 &lt; 0, 0, '将来負担比率（分子）の構造'!L$53), NA())</f>
        <v>3396</v>
      </c>
      <c r="M67" s="175" t="e">
        <f>NA()</f>
        <v>#N/A</v>
      </c>
      <c r="N67" s="175" t="e">
        <f>NA()</f>
        <v>#N/A</v>
      </c>
      <c r="O67" s="175">
        <f>IF(ISNUMBER('将来負担比率（分子）の構造'!M$53), IF('将来負担比率（分子）の構造'!M$53 &lt; 0, 0, '将来負担比率（分子）の構造'!M$53), NA())</f>
        <v>1941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1257</v>
      </c>
      <c r="C72" s="179">
        <f>基金残高に係る経年分析!G55</f>
        <v>1364</v>
      </c>
      <c r="D72" s="179">
        <f>基金残高に係る経年分析!H55</f>
        <v>1812</v>
      </c>
    </row>
    <row r="73" spans="1:16" x14ac:dyDescent="0.15">
      <c r="A73" s="178" t="s">
        <v>74</v>
      </c>
      <c r="B73" s="179">
        <f>基金残高に係る経年分析!F56</f>
        <v>193</v>
      </c>
      <c r="C73" s="179">
        <f>基金残高に係る経年分析!G56</f>
        <v>193</v>
      </c>
      <c r="D73" s="179">
        <f>基金残高に係る経年分析!H56</f>
        <v>240</v>
      </c>
    </row>
    <row r="74" spans="1:16" x14ac:dyDescent="0.15">
      <c r="A74" s="178" t="s">
        <v>75</v>
      </c>
      <c r="B74" s="179">
        <f>基金残高に係る経年分析!F57</f>
        <v>3963</v>
      </c>
      <c r="C74" s="179">
        <f>基金残高に係る経年分析!G57</f>
        <v>5063</v>
      </c>
      <c r="D74" s="179">
        <f>基金残高に係る経年分析!H57</f>
        <v>5246</v>
      </c>
    </row>
  </sheetData>
  <sheetProtection algorithmName="SHA-512" hashValue="JURhH3zPqa2tAoD0ikEMkKccn9tVMxFACfY28Vhm+J3VvrrgRqZPNRuLS+1pT2n9/5zwaepNhV3NxGxvlmWMRA==" saltValue="gBzS08rNOCDgFLW+BslR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204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206</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207</v>
      </c>
      <c r="S4" s="716"/>
      <c r="T4" s="716"/>
      <c r="U4" s="716"/>
      <c r="V4" s="716"/>
      <c r="W4" s="716"/>
      <c r="X4" s="716"/>
      <c r="Y4" s="717"/>
      <c r="Z4" s="715" t="s">
        <v>208</v>
      </c>
      <c r="AA4" s="716"/>
      <c r="AB4" s="716"/>
      <c r="AC4" s="717"/>
      <c r="AD4" s="715" t="s">
        <v>209</v>
      </c>
      <c r="AE4" s="716"/>
      <c r="AF4" s="716"/>
      <c r="AG4" s="716"/>
      <c r="AH4" s="716"/>
      <c r="AI4" s="716"/>
      <c r="AJ4" s="716"/>
      <c r="AK4" s="717"/>
      <c r="AL4" s="715" t="s">
        <v>208</v>
      </c>
      <c r="AM4" s="716"/>
      <c r="AN4" s="716"/>
      <c r="AO4" s="717"/>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15" t="s">
        <v>213</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214</v>
      </c>
      <c r="C5" s="713"/>
      <c r="D5" s="713"/>
      <c r="E5" s="713"/>
      <c r="F5" s="713"/>
      <c r="G5" s="713"/>
      <c r="H5" s="713"/>
      <c r="I5" s="713"/>
      <c r="J5" s="713"/>
      <c r="K5" s="713"/>
      <c r="L5" s="713"/>
      <c r="M5" s="713"/>
      <c r="N5" s="713"/>
      <c r="O5" s="713"/>
      <c r="P5" s="713"/>
      <c r="Q5" s="714"/>
      <c r="R5" s="709">
        <v>4432400</v>
      </c>
      <c r="S5" s="710"/>
      <c r="T5" s="710"/>
      <c r="U5" s="710"/>
      <c r="V5" s="710"/>
      <c r="W5" s="710"/>
      <c r="X5" s="710"/>
      <c r="Y5" s="738"/>
      <c r="Z5" s="751">
        <v>18.600000000000001</v>
      </c>
      <c r="AA5" s="751"/>
      <c r="AB5" s="751"/>
      <c r="AC5" s="751"/>
      <c r="AD5" s="752">
        <v>4169059</v>
      </c>
      <c r="AE5" s="752"/>
      <c r="AF5" s="752"/>
      <c r="AG5" s="752"/>
      <c r="AH5" s="752"/>
      <c r="AI5" s="752"/>
      <c r="AJ5" s="752"/>
      <c r="AK5" s="752"/>
      <c r="AL5" s="739">
        <v>34.1</v>
      </c>
      <c r="AM5" s="722"/>
      <c r="AN5" s="722"/>
      <c r="AO5" s="740"/>
      <c r="AP5" s="712" t="s">
        <v>215</v>
      </c>
      <c r="AQ5" s="713"/>
      <c r="AR5" s="713"/>
      <c r="AS5" s="713"/>
      <c r="AT5" s="713"/>
      <c r="AU5" s="713"/>
      <c r="AV5" s="713"/>
      <c r="AW5" s="713"/>
      <c r="AX5" s="713"/>
      <c r="AY5" s="713"/>
      <c r="AZ5" s="713"/>
      <c r="BA5" s="713"/>
      <c r="BB5" s="713"/>
      <c r="BC5" s="713"/>
      <c r="BD5" s="713"/>
      <c r="BE5" s="713"/>
      <c r="BF5" s="714"/>
      <c r="BG5" s="663">
        <v>4169059</v>
      </c>
      <c r="BH5" s="664"/>
      <c r="BI5" s="664"/>
      <c r="BJ5" s="664"/>
      <c r="BK5" s="664"/>
      <c r="BL5" s="664"/>
      <c r="BM5" s="664"/>
      <c r="BN5" s="665"/>
      <c r="BO5" s="699">
        <v>94.1</v>
      </c>
      <c r="BP5" s="699"/>
      <c r="BQ5" s="699"/>
      <c r="BR5" s="699"/>
      <c r="BS5" s="700">
        <v>165931</v>
      </c>
      <c r="BT5" s="700"/>
      <c r="BU5" s="700"/>
      <c r="BV5" s="700"/>
      <c r="BW5" s="700"/>
      <c r="BX5" s="700"/>
      <c r="BY5" s="700"/>
      <c r="BZ5" s="700"/>
      <c r="CA5" s="700"/>
      <c r="CB5" s="731"/>
      <c r="CD5" s="715" t="s">
        <v>210</v>
      </c>
      <c r="CE5" s="716"/>
      <c r="CF5" s="716"/>
      <c r="CG5" s="716"/>
      <c r="CH5" s="716"/>
      <c r="CI5" s="716"/>
      <c r="CJ5" s="716"/>
      <c r="CK5" s="716"/>
      <c r="CL5" s="716"/>
      <c r="CM5" s="716"/>
      <c r="CN5" s="716"/>
      <c r="CO5" s="716"/>
      <c r="CP5" s="716"/>
      <c r="CQ5" s="717"/>
      <c r="CR5" s="715" t="s">
        <v>216</v>
      </c>
      <c r="CS5" s="716"/>
      <c r="CT5" s="716"/>
      <c r="CU5" s="716"/>
      <c r="CV5" s="716"/>
      <c r="CW5" s="716"/>
      <c r="CX5" s="716"/>
      <c r="CY5" s="717"/>
      <c r="CZ5" s="715" t="s">
        <v>208</v>
      </c>
      <c r="DA5" s="716"/>
      <c r="DB5" s="716"/>
      <c r="DC5" s="717"/>
      <c r="DD5" s="715" t="s">
        <v>217</v>
      </c>
      <c r="DE5" s="716"/>
      <c r="DF5" s="716"/>
      <c r="DG5" s="716"/>
      <c r="DH5" s="716"/>
      <c r="DI5" s="716"/>
      <c r="DJ5" s="716"/>
      <c r="DK5" s="716"/>
      <c r="DL5" s="716"/>
      <c r="DM5" s="716"/>
      <c r="DN5" s="716"/>
      <c r="DO5" s="716"/>
      <c r="DP5" s="717"/>
      <c r="DQ5" s="715" t="s">
        <v>218</v>
      </c>
      <c r="DR5" s="716"/>
      <c r="DS5" s="716"/>
      <c r="DT5" s="716"/>
      <c r="DU5" s="716"/>
      <c r="DV5" s="716"/>
      <c r="DW5" s="716"/>
      <c r="DX5" s="716"/>
      <c r="DY5" s="716"/>
      <c r="DZ5" s="716"/>
      <c r="EA5" s="716"/>
      <c r="EB5" s="716"/>
      <c r="EC5" s="717"/>
    </row>
    <row r="6" spans="2:143" ht="11.25" customHeight="1" x14ac:dyDescent="0.15">
      <c r="B6" s="660" t="s">
        <v>219</v>
      </c>
      <c r="C6" s="661"/>
      <c r="D6" s="661"/>
      <c r="E6" s="661"/>
      <c r="F6" s="661"/>
      <c r="G6" s="661"/>
      <c r="H6" s="661"/>
      <c r="I6" s="661"/>
      <c r="J6" s="661"/>
      <c r="K6" s="661"/>
      <c r="L6" s="661"/>
      <c r="M6" s="661"/>
      <c r="N6" s="661"/>
      <c r="O6" s="661"/>
      <c r="P6" s="661"/>
      <c r="Q6" s="662"/>
      <c r="R6" s="663">
        <v>197509</v>
      </c>
      <c r="S6" s="664"/>
      <c r="T6" s="664"/>
      <c r="U6" s="664"/>
      <c r="V6" s="664"/>
      <c r="W6" s="664"/>
      <c r="X6" s="664"/>
      <c r="Y6" s="665"/>
      <c r="Z6" s="699">
        <v>0.8</v>
      </c>
      <c r="AA6" s="699"/>
      <c r="AB6" s="699"/>
      <c r="AC6" s="699"/>
      <c r="AD6" s="700">
        <v>197509</v>
      </c>
      <c r="AE6" s="700"/>
      <c r="AF6" s="700"/>
      <c r="AG6" s="700"/>
      <c r="AH6" s="700"/>
      <c r="AI6" s="700"/>
      <c r="AJ6" s="700"/>
      <c r="AK6" s="700"/>
      <c r="AL6" s="666">
        <v>1.6</v>
      </c>
      <c r="AM6" s="667"/>
      <c r="AN6" s="667"/>
      <c r="AO6" s="701"/>
      <c r="AP6" s="660" t="s">
        <v>220</v>
      </c>
      <c r="AQ6" s="661"/>
      <c r="AR6" s="661"/>
      <c r="AS6" s="661"/>
      <c r="AT6" s="661"/>
      <c r="AU6" s="661"/>
      <c r="AV6" s="661"/>
      <c r="AW6" s="661"/>
      <c r="AX6" s="661"/>
      <c r="AY6" s="661"/>
      <c r="AZ6" s="661"/>
      <c r="BA6" s="661"/>
      <c r="BB6" s="661"/>
      <c r="BC6" s="661"/>
      <c r="BD6" s="661"/>
      <c r="BE6" s="661"/>
      <c r="BF6" s="662"/>
      <c r="BG6" s="663">
        <v>4169059</v>
      </c>
      <c r="BH6" s="664"/>
      <c r="BI6" s="664"/>
      <c r="BJ6" s="664"/>
      <c r="BK6" s="664"/>
      <c r="BL6" s="664"/>
      <c r="BM6" s="664"/>
      <c r="BN6" s="665"/>
      <c r="BO6" s="699">
        <v>94.1</v>
      </c>
      <c r="BP6" s="699"/>
      <c r="BQ6" s="699"/>
      <c r="BR6" s="699"/>
      <c r="BS6" s="700">
        <v>165931</v>
      </c>
      <c r="BT6" s="700"/>
      <c r="BU6" s="700"/>
      <c r="BV6" s="700"/>
      <c r="BW6" s="700"/>
      <c r="BX6" s="700"/>
      <c r="BY6" s="700"/>
      <c r="BZ6" s="700"/>
      <c r="CA6" s="700"/>
      <c r="CB6" s="731"/>
      <c r="CD6" s="712" t="s">
        <v>221</v>
      </c>
      <c r="CE6" s="713"/>
      <c r="CF6" s="713"/>
      <c r="CG6" s="713"/>
      <c r="CH6" s="713"/>
      <c r="CI6" s="713"/>
      <c r="CJ6" s="713"/>
      <c r="CK6" s="713"/>
      <c r="CL6" s="713"/>
      <c r="CM6" s="713"/>
      <c r="CN6" s="713"/>
      <c r="CO6" s="713"/>
      <c r="CP6" s="713"/>
      <c r="CQ6" s="714"/>
      <c r="CR6" s="663">
        <v>154611</v>
      </c>
      <c r="CS6" s="664"/>
      <c r="CT6" s="664"/>
      <c r="CU6" s="664"/>
      <c r="CV6" s="664"/>
      <c r="CW6" s="664"/>
      <c r="CX6" s="664"/>
      <c r="CY6" s="665"/>
      <c r="CZ6" s="739">
        <v>0.7</v>
      </c>
      <c r="DA6" s="722"/>
      <c r="DB6" s="722"/>
      <c r="DC6" s="741"/>
      <c r="DD6" s="669" t="s">
        <v>121</v>
      </c>
      <c r="DE6" s="664"/>
      <c r="DF6" s="664"/>
      <c r="DG6" s="664"/>
      <c r="DH6" s="664"/>
      <c r="DI6" s="664"/>
      <c r="DJ6" s="664"/>
      <c r="DK6" s="664"/>
      <c r="DL6" s="664"/>
      <c r="DM6" s="664"/>
      <c r="DN6" s="664"/>
      <c r="DO6" s="664"/>
      <c r="DP6" s="665"/>
      <c r="DQ6" s="669">
        <v>154611</v>
      </c>
      <c r="DR6" s="664"/>
      <c r="DS6" s="664"/>
      <c r="DT6" s="664"/>
      <c r="DU6" s="664"/>
      <c r="DV6" s="664"/>
      <c r="DW6" s="664"/>
      <c r="DX6" s="664"/>
      <c r="DY6" s="664"/>
      <c r="DZ6" s="664"/>
      <c r="EA6" s="664"/>
      <c r="EB6" s="664"/>
      <c r="EC6" s="698"/>
    </row>
    <row r="7" spans="2:143" ht="11.25" customHeight="1" x14ac:dyDescent="0.15">
      <c r="B7" s="660" t="s">
        <v>222</v>
      </c>
      <c r="C7" s="661"/>
      <c r="D7" s="661"/>
      <c r="E7" s="661"/>
      <c r="F7" s="661"/>
      <c r="G7" s="661"/>
      <c r="H7" s="661"/>
      <c r="I7" s="661"/>
      <c r="J7" s="661"/>
      <c r="K7" s="661"/>
      <c r="L7" s="661"/>
      <c r="M7" s="661"/>
      <c r="N7" s="661"/>
      <c r="O7" s="661"/>
      <c r="P7" s="661"/>
      <c r="Q7" s="662"/>
      <c r="R7" s="663">
        <v>1530</v>
      </c>
      <c r="S7" s="664"/>
      <c r="T7" s="664"/>
      <c r="U7" s="664"/>
      <c r="V7" s="664"/>
      <c r="W7" s="664"/>
      <c r="X7" s="664"/>
      <c r="Y7" s="665"/>
      <c r="Z7" s="699">
        <v>0</v>
      </c>
      <c r="AA7" s="699"/>
      <c r="AB7" s="699"/>
      <c r="AC7" s="699"/>
      <c r="AD7" s="700">
        <v>1530</v>
      </c>
      <c r="AE7" s="700"/>
      <c r="AF7" s="700"/>
      <c r="AG7" s="700"/>
      <c r="AH7" s="700"/>
      <c r="AI7" s="700"/>
      <c r="AJ7" s="700"/>
      <c r="AK7" s="700"/>
      <c r="AL7" s="666">
        <v>0</v>
      </c>
      <c r="AM7" s="667"/>
      <c r="AN7" s="667"/>
      <c r="AO7" s="701"/>
      <c r="AP7" s="660" t="s">
        <v>223</v>
      </c>
      <c r="AQ7" s="661"/>
      <c r="AR7" s="661"/>
      <c r="AS7" s="661"/>
      <c r="AT7" s="661"/>
      <c r="AU7" s="661"/>
      <c r="AV7" s="661"/>
      <c r="AW7" s="661"/>
      <c r="AX7" s="661"/>
      <c r="AY7" s="661"/>
      <c r="AZ7" s="661"/>
      <c r="BA7" s="661"/>
      <c r="BB7" s="661"/>
      <c r="BC7" s="661"/>
      <c r="BD7" s="661"/>
      <c r="BE7" s="661"/>
      <c r="BF7" s="662"/>
      <c r="BG7" s="663">
        <v>2038833</v>
      </c>
      <c r="BH7" s="664"/>
      <c r="BI7" s="664"/>
      <c r="BJ7" s="664"/>
      <c r="BK7" s="664"/>
      <c r="BL7" s="664"/>
      <c r="BM7" s="664"/>
      <c r="BN7" s="665"/>
      <c r="BO7" s="699">
        <v>46</v>
      </c>
      <c r="BP7" s="699"/>
      <c r="BQ7" s="699"/>
      <c r="BR7" s="699"/>
      <c r="BS7" s="700">
        <v>58823</v>
      </c>
      <c r="BT7" s="700"/>
      <c r="BU7" s="700"/>
      <c r="BV7" s="700"/>
      <c r="BW7" s="700"/>
      <c r="BX7" s="700"/>
      <c r="BY7" s="700"/>
      <c r="BZ7" s="700"/>
      <c r="CA7" s="700"/>
      <c r="CB7" s="731"/>
      <c r="CD7" s="660" t="s">
        <v>224</v>
      </c>
      <c r="CE7" s="661"/>
      <c r="CF7" s="661"/>
      <c r="CG7" s="661"/>
      <c r="CH7" s="661"/>
      <c r="CI7" s="661"/>
      <c r="CJ7" s="661"/>
      <c r="CK7" s="661"/>
      <c r="CL7" s="661"/>
      <c r="CM7" s="661"/>
      <c r="CN7" s="661"/>
      <c r="CO7" s="661"/>
      <c r="CP7" s="661"/>
      <c r="CQ7" s="662"/>
      <c r="CR7" s="663">
        <v>3445756</v>
      </c>
      <c r="CS7" s="664"/>
      <c r="CT7" s="664"/>
      <c r="CU7" s="664"/>
      <c r="CV7" s="664"/>
      <c r="CW7" s="664"/>
      <c r="CX7" s="664"/>
      <c r="CY7" s="665"/>
      <c r="CZ7" s="699">
        <v>15.1</v>
      </c>
      <c r="DA7" s="699"/>
      <c r="DB7" s="699"/>
      <c r="DC7" s="699"/>
      <c r="DD7" s="669">
        <v>300182</v>
      </c>
      <c r="DE7" s="664"/>
      <c r="DF7" s="664"/>
      <c r="DG7" s="664"/>
      <c r="DH7" s="664"/>
      <c r="DI7" s="664"/>
      <c r="DJ7" s="664"/>
      <c r="DK7" s="664"/>
      <c r="DL7" s="664"/>
      <c r="DM7" s="664"/>
      <c r="DN7" s="664"/>
      <c r="DO7" s="664"/>
      <c r="DP7" s="665"/>
      <c r="DQ7" s="669">
        <v>2336641</v>
      </c>
      <c r="DR7" s="664"/>
      <c r="DS7" s="664"/>
      <c r="DT7" s="664"/>
      <c r="DU7" s="664"/>
      <c r="DV7" s="664"/>
      <c r="DW7" s="664"/>
      <c r="DX7" s="664"/>
      <c r="DY7" s="664"/>
      <c r="DZ7" s="664"/>
      <c r="EA7" s="664"/>
      <c r="EB7" s="664"/>
      <c r="EC7" s="698"/>
    </row>
    <row r="8" spans="2:143" ht="11.25" customHeight="1" x14ac:dyDescent="0.15">
      <c r="B8" s="660" t="s">
        <v>225</v>
      </c>
      <c r="C8" s="661"/>
      <c r="D8" s="661"/>
      <c r="E8" s="661"/>
      <c r="F8" s="661"/>
      <c r="G8" s="661"/>
      <c r="H8" s="661"/>
      <c r="I8" s="661"/>
      <c r="J8" s="661"/>
      <c r="K8" s="661"/>
      <c r="L8" s="661"/>
      <c r="M8" s="661"/>
      <c r="N8" s="661"/>
      <c r="O8" s="661"/>
      <c r="P8" s="661"/>
      <c r="Q8" s="662"/>
      <c r="R8" s="663">
        <v>14184</v>
      </c>
      <c r="S8" s="664"/>
      <c r="T8" s="664"/>
      <c r="U8" s="664"/>
      <c r="V8" s="664"/>
      <c r="W8" s="664"/>
      <c r="X8" s="664"/>
      <c r="Y8" s="665"/>
      <c r="Z8" s="699">
        <v>0.1</v>
      </c>
      <c r="AA8" s="699"/>
      <c r="AB8" s="699"/>
      <c r="AC8" s="699"/>
      <c r="AD8" s="700">
        <v>14184</v>
      </c>
      <c r="AE8" s="700"/>
      <c r="AF8" s="700"/>
      <c r="AG8" s="700"/>
      <c r="AH8" s="700"/>
      <c r="AI8" s="700"/>
      <c r="AJ8" s="700"/>
      <c r="AK8" s="700"/>
      <c r="AL8" s="666">
        <v>0.1</v>
      </c>
      <c r="AM8" s="667"/>
      <c r="AN8" s="667"/>
      <c r="AO8" s="701"/>
      <c r="AP8" s="660" t="s">
        <v>226</v>
      </c>
      <c r="AQ8" s="661"/>
      <c r="AR8" s="661"/>
      <c r="AS8" s="661"/>
      <c r="AT8" s="661"/>
      <c r="AU8" s="661"/>
      <c r="AV8" s="661"/>
      <c r="AW8" s="661"/>
      <c r="AX8" s="661"/>
      <c r="AY8" s="661"/>
      <c r="AZ8" s="661"/>
      <c r="BA8" s="661"/>
      <c r="BB8" s="661"/>
      <c r="BC8" s="661"/>
      <c r="BD8" s="661"/>
      <c r="BE8" s="661"/>
      <c r="BF8" s="662"/>
      <c r="BG8" s="663">
        <v>67287</v>
      </c>
      <c r="BH8" s="664"/>
      <c r="BI8" s="664"/>
      <c r="BJ8" s="664"/>
      <c r="BK8" s="664"/>
      <c r="BL8" s="664"/>
      <c r="BM8" s="664"/>
      <c r="BN8" s="665"/>
      <c r="BO8" s="699">
        <v>1.5</v>
      </c>
      <c r="BP8" s="699"/>
      <c r="BQ8" s="699"/>
      <c r="BR8" s="699"/>
      <c r="BS8" s="700" t="s">
        <v>121</v>
      </c>
      <c r="BT8" s="700"/>
      <c r="BU8" s="700"/>
      <c r="BV8" s="700"/>
      <c r="BW8" s="700"/>
      <c r="BX8" s="700"/>
      <c r="BY8" s="700"/>
      <c r="BZ8" s="700"/>
      <c r="CA8" s="700"/>
      <c r="CB8" s="731"/>
      <c r="CD8" s="660" t="s">
        <v>227</v>
      </c>
      <c r="CE8" s="661"/>
      <c r="CF8" s="661"/>
      <c r="CG8" s="661"/>
      <c r="CH8" s="661"/>
      <c r="CI8" s="661"/>
      <c r="CJ8" s="661"/>
      <c r="CK8" s="661"/>
      <c r="CL8" s="661"/>
      <c r="CM8" s="661"/>
      <c r="CN8" s="661"/>
      <c r="CO8" s="661"/>
      <c r="CP8" s="661"/>
      <c r="CQ8" s="662"/>
      <c r="CR8" s="663">
        <v>7753562</v>
      </c>
      <c r="CS8" s="664"/>
      <c r="CT8" s="664"/>
      <c r="CU8" s="664"/>
      <c r="CV8" s="664"/>
      <c r="CW8" s="664"/>
      <c r="CX8" s="664"/>
      <c r="CY8" s="665"/>
      <c r="CZ8" s="699">
        <v>34</v>
      </c>
      <c r="DA8" s="699"/>
      <c r="DB8" s="699"/>
      <c r="DC8" s="699"/>
      <c r="DD8" s="669">
        <v>18161</v>
      </c>
      <c r="DE8" s="664"/>
      <c r="DF8" s="664"/>
      <c r="DG8" s="664"/>
      <c r="DH8" s="664"/>
      <c r="DI8" s="664"/>
      <c r="DJ8" s="664"/>
      <c r="DK8" s="664"/>
      <c r="DL8" s="664"/>
      <c r="DM8" s="664"/>
      <c r="DN8" s="664"/>
      <c r="DO8" s="664"/>
      <c r="DP8" s="665"/>
      <c r="DQ8" s="669">
        <v>3990921</v>
      </c>
      <c r="DR8" s="664"/>
      <c r="DS8" s="664"/>
      <c r="DT8" s="664"/>
      <c r="DU8" s="664"/>
      <c r="DV8" s="664"/>
      <c r="DW8" s="664"/>
      <c r="DX8" s="664"/>
      <c r="DY8" s="664"/>
      <c r="DZ8" s="664"/>
      <c r="EA8" s="664"/>
      <c r="EB8" s="664"/>
      <c r="EC8" s="698"/>
    </row>
    <row r="9" spans="2:143" ht="11.25" customHeight="1" x14ac:dyDescent="0.15">
      <c r="B9" s="660" t="s">
        <v>228</v>
      </c>
      <c r="C9" s="661"/>
      <c r="D9" s="661"/>
      <c r="E9" s="661"/>
      <c r="F9" s="661"/>
      <c r="G9" s="661"/>
      <c r="H9" s="661"/>
      <c r="I9" s="661"/>
      <c r="J9" s="661"/>
      <c r="K9" s="661"/>
      <c r="L9" s="661"/>
      <c r="M9" s="661"/>
      <c r="N9" s="661"/>
      <c r="O9" s="661"/>
      <c r="P9" s="661"/>
      <c r="Q9" s="662"/>
      <c r="R9" s="663">
        <v>16352</v>
      </c>
      <c r="S9" s="664"/>
      <c r="T9" s="664"/>
      <c r="U9" s="664"/>
      <c r="V9" s="664"/>
      <c r="W9" s="664"/>
      <c r="X9" s="664"/>
      <c r="Y9" s="665"/>
      <c r="Z9" s="699">
        <v>0.1</v>
      </c>
      <c r="AA9" s="699"/>
      <c r="AB9" s="699"/>
      <c r="AC9" s="699"/>
      <c r="AD9" s="700">
        <v>16352</v>
      </c>
      <c r="AE9" s="700"/>
      <c r="AF9" s="700"/>
      <c r="AG9" s="700"/>
      <c r="AH9" s="700"/>
      <c r="AI9" s="700"/>
      <c r="AJ9" s="700"/>
      <c r="AK9" s="700"/>
      <c r="AL9" s="666">
        <v>0.1</v>
      </c>
      <c r="AM9" s="667"/>
      <c r="AN9" s="667"/>
      <c r="AO9" s="701"/>
      <c r="AP9" s="660" t="s">
        <v>229</v>
      </c>
      <c r="AQ9" s="661"/>
      <c r="AR9" s="661"/>
      <c r="AS9" s="661"/>
      <c r="AT9" s="661"/>
      <c r="AU9" s="661"/>
      <c r="AV9" s="661"/>
      <c r="AW9" s="661"/>
      <c r="AX9" s="661"/>
      <c r="AY9" s="661"/>
      <c r="AZ9" s="661"/>
      <c r="BA9" s="661"/>
      <c r="BB9" s="661"/>
      <c r="BC9" s="661"/>
      <c r="BD9" s="661"/>
      <c r="BE9" s="661"/>
      <c r="BF9" s="662"/>
      <c r="BG9" s="663">
        <v>1703410</v>
      </c>
      <c r="BH9" s="664"/>
      <c r="BI9" s="664"/>
      <c r="BJ9" s="664"/>
      <c r="BK9" s="664"/>
      <c r="BL9" s="664"/>
      <c r="BM9" s="664"/>
      <c r="BN9" s="665"/>
      <c r="BO9" s="699">
        <v>38.4</v>
      </c>
      <c r="BP9" s="699"/>
      <c r="BQ9" s="699"/>
      <c r="BR9" s="699"/>
      <c r="BS9" s="700" t="s">
        <v>121</v>
      </c>
      <c r="BT9" s="700"/>
      <c r="BU9" s="700"/>
      <c r="BV9" s="700"/>
      <c r="BW9" s="700"/>
      <c r="BX9" s="700"/>
      <c r="BY9" s="700"/>
      <c r="BZ9" s="700"/>
      <c r="CA9" s="700"/>
      <c r="CB9" s="731"/>
      <c r="CD9" s="660" t="s">
        <v>230</v>
      </c>
      <c r="CE9" s="661"/>
      <c r="CF9" s="661"/>
      <c r="CG9" s="661"/>
      <c r="CH9" s="661"/>
      <c r="CI9" s="661"/>
      <c r="CJ9" s="661"/>
      <c r="CK9" s="661"/>
      <c r="CL9" s="661"/>
      <c r="CM9" s="661"/>
      <c r="CN9" s="661"/>
      <c r="CO9" s="661"/>
      <c r="CP9" s="661"/>
      <c r="CQ9" s="662"/>
      <c r="CR9" s="663">
        <v>2535112</v>
      </c>
      <c r="CS9" s="664"/>
      <c r="CT9" s="664"/>
      <c r="CU9" s="664"/>
      <c r="CV9" s="664"/>
      <c r="CW9" s="664"/>
      <c r="CX9" s="664"/>
      <c r="CY9" s="665"/>
      <c r="CZ9" s="699">
        <v>11.1</v>
      </c>
      <c r="DA9" s="699"/>
      <c r="DB9" s="699"/>
      <c r="DC9" s="699"/>
      <c r="DD9" s="669">
        <v>4463</v>
      </c>
      <c r="DE9" s="664"/>
      <c r="DF9" s="664"/>
      <c r="DG9" s="664"/>
      <c r="DH9" s="664"/>
      <c r="DI9" s="664"/>
      <c r="DJ9" s="664"/>
      <c r="DK9" s="664"/>
      <c r="DL9" s="664"/>
      <c r="DM9" s="664"/>
      <c r="DN9" s="664"/>
      <c r="DO9" s="664"/>
      <c r="DP9" s="665"/>
      <c r="DQ9" s="669">
        <v>2069190</v>
      </c>
      <c r="DR9" s="664"/>
      <c r="DS9" s="664"/>
      <c r="DT9" s="664"/>
      <c r="DU9" s="664"/>
      <c r="DV9" s="664"/>
      <c r="DW9" s="664"/>
      <c r="DX9" s="664"/>
      <c r="DY9" s="664"/>
      <c r="DZ9" s="664"/>
      <c r="EA9" s="664"/>
      <c r="EB9" s="664"/>
      <c r="EC9" s="698"/>
    </row>
    <row r="10" spans="2:143" ht="11.25" customHeight="1" x14ac:dyDescent="0.15">
      <c r="B10" s="660" t="s">
        <v>231</v>
      </c>
      <c r="C10" s="661"/>
      <c r="D10" s="661"/>
      <c r="E10" s="661"/>
      <c r="F10" s="661"/>
      <c r="G10" s="661"/>
      <c r="H10" s="661"/>
      <c r="I10" s="661"/>
      <c r="J10" s="661"/>
      <c r="K10" s="661"/>
      <c r="L10" s="661"/>
      <c r="M10" s="661"/>
      <c r="N10" s="661"/>
      <c r="O10" s="661"/>
      <c r="P10" s="661"/>
      <c r="Q10" s="662"/>
      <c r="R10" s="663" t="s">
        <v>121</v>
      </c>
      <c r="S10" s="664"/>
      <c r="T10" s="664"/>
      <c r="U10" s="664"/>
      <c r="V10" s="664"/>
      <c r="W10" s="664"/>
      <c r="X10" s="664"/>
      <c r="Y10" s="665"/>
      <c r="Z10" s="699" t="s">
        <v>121</v>
      </c>
      <c r="AA10" s="699"/>
      <c r="AB10" s="699"/>
      <c r="AC10" s="699"/>
      <c r="AD10" s="700" t="s">
        <v>121</v>
      </c>
      <c r="AE10" s="700"/>
      <c r="AF10" s="700"/>
      <c r="AG10" s="700"/>
      <c r="AH10" s="700"/>
      <c r="AI10" s="700"/>
      <c r="AJ10" s="700"/>
      <c r="AK10" s="700"/>
      <c r="AL10" s="666" t="s">
        <v>121</v>
      </c>
      <c r="AM10" s="667"/>
      <c r="AN10" s="667"/>
      <c r="AO10" s="701"/>
      <c r="AP10" s="660" t="s">
        <v>232</v>
      </c>
      <c r="AQ10" s="661"/>
      <c r="AR10" s="661"/>
      <c r="AS10" s="661"/>
      <c r="AT10" s="661"/>
      <c r="AU10" s="661"/>
      <c r="AV10" s="661"/>
      <c r="AW10" s="661"/>
      <c r="AX10" s="661"/>
      <c r="AY10" s="661"/>
      <c r="AZ10" s="661"/>
      <c r="BA10" s="661"/>
      <c r="BB10" s="661"/>
      <c r="BC10" s="661"/>
      <c r="BD10" s="661"/>
      <c r="BE10" s="661"/>
      <c r="BF10" s="662"/>
      <c r="BG10" s="663">
        <v>149097</v>
      </c>
      <c r="BH10" s="664"/>
      <c r="BI10" s="664"/>
      <c r="BJ10" s="664"/>
      <c r="BK10" s="664"/>
      <c r="BL10" s="664"/>
      <c r="BM10" s="664"/>
      <c r="BN10" s="665"/>
      <c r="BO10" s="699">
        <v>3.4</v>
      </c>
      <c r="BP10" s="699"/>
      <c r="BQ10" s="699"/>
      <c r="BR10" s="699"/>
      <c r="BS10" s="700">
        <v>24804</v>
      </c>
      <c r="BT10" s="700"/>
      <c r="BU10" s="700"/>
      <c r="BV10" s="700"/>
      <c r="BW10" s="700"/>
      <c r="BX10" s="700"/>
      <c r="BY10" s="700"/>
      <c r="BZ10" s="700"/>
      <c r="CA10" s="700"/>
      <c r="CB10" s="731"/>
      <c r="CD10" s="660" t="s">
        <v>233</v>
      </c>
      <c r="CE10" s="661"/>
      <c r="CF10" s="661"/>
      <c r="CG10" s="661"/>
      <c r="CH10" s="661"/>
      <c r="CI10" s="661"/>
      <c r="CJ10" s="661"/>
      <c r="CK10" s="661"/>
      <c r="CL10" s="661"/>
      <c r="CM10" s="661"/>
      <c r="CN10" s="661"/>
      <c r="CO10" s="661"/>
      <c r="CP10" s="661"/>
      <c r="CQ10" s="662"/>
      <c r="CR10" s="663">
        <v>34424</v>
      </c>
      <c r="CS10" s="664"/>
      <c r="CT10" s="664"/>
      <c r="CU10" s="664"/>
      <c r="CV10" s="664"/>
      <c r="CW10" s="664"/>
      <c r="CX10" s="664"/>
      <c r="CY10" s="665"/>
      <c r="CZ10" s="699">
        <v>0.2</v>
      </c>
      <c r="DA10" s="699"/>
      <c r="DB10" s="699"/>
      <c r="DC10" s="699"/>
      <c r="DD10" s="669" t="s">
        <v>121</v>
      </c>
      <c r="DE10" s="664"/>
      <c r="DF10" s="664"/>
      <c r="DG10" s="664"/>
      <c r="DH10" s="664"/>
      <c r="DI10" s="664"/>
      <c r="DJ10" s="664"/>
      <c r="DK10" s="664"/>
      <c r="DL10" s="664"/>
      <c r="DM10" s="664"/>
      <c r="DN10" s="664"/>
      <c r="DO10" s="664"/>
      <c r="DP10" s="665"/>
      <c r="DQ10" s="669">
        <v>32842</v>
      </c>
      <c r="DR10" s="664"/>
      <c r="DS10" s="664"/>
      <c r="DT10" s="664"/>
      <c r="DU10" s="664"/>
      <c r="DV10" s="664"/>
      <c r="DW10" s="664"/>
      <c r="DX10" s="664"/>
      <c r="DY10" s="664"/>
      <c r="DZ10" s="664"/>
      <c r="EA10" s="664"/>
      <c r="EB10" s="664"/>
      <c r="EC10" s="698"/>
    </row>
    <row r="11" spans="2:143" ht="11.25" customHeight="1" x14ac:dyDescent="0.15">
      <c r="B11" s="660" t="s">
        <v>234</v>
      </c>
      <c r="C11" s="661"/>
      <c r="D11" s="661"/>
      <c r="E11" s="661"/>
      <c r="F11" s="661"/>
      <c r="G11" s="661"/>
      <c r="H11" s="661"/>
      <c r="I11" s="661"/>
      <c r="J11" s="661"/>
      <c r="K11" s="661"/>
      <c r="L11" s="661"/>
      <c r="M11" s="661"/>
      <c r="N11" s="661"/>
      <c r="O11" s="661"/>
      <c r="P11" s="661"/>
      <c r="Q11" s="662"/>
      <c r="R11" s="663">
        <v>1035745</v>
      </c>
      <c r="S11" s="664"/>
      <c r="T11" s="664"/>
      <c r="U11" s="664"/>
      <c r="V11" s="664"/>
      <c r="W11" s="664"/>
      <c r="X11" s="664"/>
      <c r="Y11" s="665"/>
      <c r="Z11" s="666">
        <v>4.3</v>
      </c>
      <c r="AA11" s="667"/>
      <c r="AB11" s="667"/>
      <c r="AC11" s="668"/>
      <c r="AD11" s="669">
        <v>1035745</v>
      </c>
      <c r="AE11" s="664"/>
      <c r="AF11" s="664"/>
      <c r="AG11" s="664"/>
      <c r="AH11" s="664"/>
      <c r="AI11" s="664"/>
      <c r="AJ11" s="664"/>
      <c r="AK11" s="665"/>
      <c r="AL11" s="666">
        <v>8.5</v>
      </c>
      <c r="AM11" s="667"/>
      <c r="AN11" s="667"/>
      <c r="AO11" s="701"/>
      <c r="AP11" s="660" t="s">
        <v>235</v>
      </c>
      <c r="AQ11" s="661"/>
      <c r="AR11" s="661"/>
      <c r="AS11" s="661"/>
      <c r="AT11" s="661"/>
      <c r="AU11" s="661"/>
      <c r="AV11" s="661"/>
      <c r="AW11" s="661"/>
      <c r="AX11" s="661"/>
      <c r="AY11" s="661"/>
      <c r="AZ11" s="661"/>
      <c r="BA11" s="661"/>
      <c r="BB11" s="661"/>
      <c r="BC11" s="661"/>
      <c r="BD11" s="661"/>
      <c r="BE11" s="661"/>
      <c r="BF11" s="662"/>
      <c r="BG11" s="663">
        <v>119039</v>
      </c>
      <c r="BH11" s="664"/>
      <c r="BI11" s="664"/>
      <c r="BJ11" s="664"/>
      <c r="BK11" s="664"/>
      <c r="BL11" s="664"/>
      <c r="BM11" s="664"/>
      <c r="BN11" s="665"/>
      <c r="BO11" s="699">
        <v>2.7</v>
      </c>
      <c r="BP11" s="699"/>
      <c r="BQ11" s="699"/>
      <c r="BR11" s="699"/>
      <c r="BS11" s="700">
        <v>34019</v>
      </c>
      <c r="BT11" s="700"/>
      <c r="BU11" s="700"/>
      <c r="BV11" s="700"/>
      <c r="BW11" s="700"/>
      <c r="BX11" s="700"/>
      <c r="BY11" s="700"/>
      <c r="BZ11" s="700"/>
      <c r="CA11" s="700"/>
      <c r="CB11" s="731"/>
      <c r="CD11" s="660" t="s">
        <v>236</v>
      </c>
      <c r="CE11" s="661"/>
      <c r="CF11" s="661"/>
      <c r="CG11" s="661"/>
      <c r="CH11" s="661"/>
      <c r="CI11" s="661"/>
      <c r="CJ11" s="661"/>
      <c r="CK11" s="661"/>
      <c r="CL11" s="661"/>
      <c r="CM11" s="661"/>
      <c r="CN11" s="661"/>
      <c r="CO11" s="661"/>
      <c r="CP11" s="661"/>
      <c r="CQ11" s="662"/>
      <c r="CR11" s="663">
        <v>480797</v>
      </c>
      <c r="CS11" s="664"/>
      <c r="CT11" s="664"/>
      <c r="CU11" s="664"/>
      <c r="CV11" s="664"/>
      <c r="CW11" s="664"/>
      <c r="CX11" s="664"/>
      <c r="CY11" s="665"/>
      <c r="CZ11" s="699">
        <v>2.1</v>
      </c>
      <c r="DA11" s="699"/>
      <c r="DB11" s="699"/>
      <c r="DC11" s="699"/>
      <c r="DD11" s="669">
        <v>28859</v>
      </c>
      <c r="DE11" s="664"/>
      <c r="DF11" s="664"/>
      <c r="DG11" s="664"/>
      <c r="DH11" s="664"/>
      <c r="DI11" s="664"/>
      <c r="DJ11" s="664"/>
      <c r="DK11" s="664"/>
      <c r="DL11" s="664"/>
      <c r="DM11" s="664"/>
      <c r="DN11" s="664"/>
      <c r="DO11" s="664"/>
      <c r="DP11" s="665"/>
      <c r="DQ11" s="669">
        <v>262237</v>
      </c>
      <c r="DR11" s="664"/>
      <c r="DS11" s="664"/>
      <c r="DT11" s="664"/>
      <c r="DU11" s="664"/>
      <c r="DV11" s="664"/>
      <c r="DW11" s="664"/>
      <c r="DX11" s="664"/>
      <c r="DY11" s="664"/>
      <c r="DZ11" s="664"/>
      <c r="EA11" s="664"/>
      <c r="EB11" s="664"/>
      <c r="EC11" s="698"/>
    </row>
    <row r="12" spans="2:143" ht="11.25" customHeight="1" x14ac:dyDescent="0.15">
      <c r="B12" s="660" t="s">
        <v>237</v>
      </c>
      <c r="C12" s="661"/>
      <c r="D12" s="661"/>
      <c r="E12" s="661"/>
      <c r="F12" s="661"/>
      <c r="G12" s="661"/>
      <c r="H12" s="661"/>
      <c r="I12" s="661"/>
      <c r="J12" s="661"/>
      <c r="K12" s="661"/>
      <c r="L12" s="661"/>
      <c r="M12" s="661"/>
      <c r="N12" s="661"/>
      <c r="O12" s="661"/>
      <c r="P12" s="661"/>
      <c r="Q12" s="662"/>
      <c r="R12" s="663">
        <v>6659</v>
      </c>
      <c r="S12" s="664"/>
      <c r="T12" s="664"/>
      <c r="U12" s="664"/>
      <c r="V12" s="664"/>
      <c r="W12" s="664"/>
      <c r="X12" s="664"/>
      <c r="Y12" s="665"/>
      <c r="Z12" s="699">
        <v>0</v>
      </c>
      <c r="AA12" s="699"/>
      <c r="AB12" s="699"/>
      <c r="AC12" s="699"/>
      <c r="AD12" s="700">
        <v>6659</v>
      </c>
      <c r="AE12" s="700"/>
      <c r="AF12" s="700"/>
      <c r="AG12" s="700"/>
      <c r="AH12" s="700"/>
      <c r="AI12" s="700"/>
      <c r="AJ12" s="700"/>
      <c r="AK12" s="700"/>
      <c r="AL12" s="666">
        <v>0.1</v>
      </c>
      <c r="AM12" s="667"/>
      <c r="AN12" s="667"/>
      <c r="AO12" s="701"/>
      <c r="AP12" s="660" t="s">
        <v>238</v>
      </c>
      <c r="AQ12" s="661"/>
      <c r="AR12" s="661"/>
      <c r="AS12" s="661"/>
      <c r="AT12" s="661"/>
      <c r="AU12" s="661"/>
      <c r="AV12" s="661"/>
      <c r="AW12" s="661"/>
      <c r="AX12" s="661"/>
      <c r="AY12" s="661"/>
      <c r="AZ12" s="661"/>
      <c r="BA12" s="661"/>
      <c r="BB12" s="661"/>
      <c r="BC12" s="661"/>
      <c r="BD12" s="661"/>
      <c r="BE12" s="661"/>
      <c r="BF12" s="662"/>
      <c r="BG12" s="663">
        <v>1614439</v>
      </c>
      <c r="BH12" s="664"/>
      <c r="BI12" s="664"/>
      <c r="BJ12" s="664"/>
      <c r="BK12" s="664"/>
      <c r="BL12" s="664"/>
      <c r="BM12" s="664"/>
      <c r="BN12" s="665"/>
      <c r="BO12" s="699">
        <v>36.4</v>
      </c>
      <c r="BP12" s="699"/>
      <c r="BQ12" s="699"/>
      <c r="BR12" s="699"/>
      <c r="BS12" s="700">
        <v>107108</v>
      </c>
      <c r="BT12" s="700"/>
      <c r="BU12" s="700"/>
      <c r="BV12" s="700"/>
      <c r="BW12" s="700"/>
      <c r="BX12" s="700"/>
      <c r="BY12" s="700"/>
      <c r="BZ12" s="700"/>
      <c r="CA12" s="700"/>
      <c r="CB12" s="731"/>
      <c r="CD12" s="660" t="s">
        <v>239</v>
      </c>
      <c r="CE12" s="661"/>
      <c r="CF12" s="661"/>
      <c r="CG12" s="661"/>
      <c r="CH12" s="661"/>
      <c r="CI12" s="661"/>
      <c r="CJ12" s="661"/>
      <c r="CK12" s="661"/>
      <c r="CL12" s="661"/>
      <c r="CM12" s="661"/>
      <c r="CN12" s="661"/>
      <c r="CO12" s="661"/>
      <c r="CP12" s="661"/>
      <c r="CQ12" s="662"/>
      <c r="CR12" s="663">
        <v>1400894</v>
      </c>
      <c r="CS12" s="664"/>
      <c r="CT12" s="664"/>
      <c r="CU12" s="664"/>
      <c r="CV12" s="664"/>
      <c r="CW12" s="664"/>
      <c r="CX12" s="664"/>
      <c r="CY12" s="665"/>
      <c r="CZ12" s="699">
        <v>6.1</v>
      </c>
      <c r="DA12" s="699"/>
      <c r="DB12" s="699"/>
      <c r="DC12" s="699"/>
      <c r="DD12" s="669">
        <v>18366</v>
      </c>
      <c r="DE12" s="664"/>
      <c r="DF12" s="664"/>
      <c r="DG12" s="664"/>
      <c r="DH12" s="664"/>
      <c r="DI12" s="664"/>
      <c r="DJ12" s="664"/>
      <c r="DK12" s="664"/>
      <c r="DL12" s="664"/>
      <c r="DM12" s="664"/>
      <c r="DN12" s="664"/>
      <c r="DO12" s="664"/>
      <c r="DP12" s="665"/>
      <c r="DQ12" s="669">
        <v>498875</v>
      </c>
      <c r="DR12" s="664"/>
      <c r="DS12" s="664"/>
      <c r="DT12" s="664"/>
      <c r="DU12" s="664"/>
      <c r="DV12" s="664"/>
      <c r="DW12" s="664"/>
      <c r="DX12" s="664"/>
      <c r="DY12" s="664"/>
      <c r="DZ12" s="664"/>
      <c r="EA12" s="664"/>
      <c r="EB12" s="664"/>
      <c r="EC12" s="698"/>
    </row>
    <row r="13" spans="2:143" ht="11.25" customHeight="1" x14ac:dyDescent="0.15">
      <c r="B13" s="660" t="s">
        <v>240</v>
      </c>
      <c r="C13" s="661"/>
      <c r="D13" s="661"/>
      <c r="E13" s="661"/>
      <c r="F13" s="661"/>
      <c r="G13" s="661"/>
      <c r="H13" s="661"/>
      <c r="I13" s="661"/>
      <c r="J13" s="661"/>
      <c r="K13" s="661"/>
      <c r="L13" s="661"/>
      <c r="M13" s="661"/>
      <c r="N13" s="661"/>
      <c r="O13" s="661"/>
      <c r="P13" s="661"/>
      <c r="Q13" s="662"/>
      <c r="R13" s="663" t="s">
        <v>121</v>
      </c>
      <c r="S13" s="664"/>
      <c r="T13" s="664"/>
      <c r="U13" s="664"/>
      <c r="V13" s="664"/>
      <c r="W13" s="664"/>
      <c r="X13" s="664"/>
      <c r="Y13" s="665"/>
      <c r="Z13" s="699" t="s">
        <v>121</v>
      </c>
      <c r="AA13" s="699"/>
      <c r="AB13" s="699"/>
      <c r="AC13" s="699"/>
      <c r="AD13" s="700" t="s">
        <v>121</v>
      </c>
      <c r="AE13" s="700"/>
      <c r="AF13" s="700"/>
      <c r="AG13" s="700"/>
      <c r="AH13" s="700"/>
      <c r="AI13" s="700"/>
      <c r="AJ13" s="700"/>
      <c r="AK13" s="700"/>
      <c r="AL13" s="666" t="s">
        <v>121</v>
      </c>
      <c r="AM13" s="667"/>
      <c r="AN13" s="667"/>
      <c r="AO13" s="701"/>
      <c r="AP13" s="660" t="s">
        <v>241</v>
      </c>
      <c r="AQ13" s="661"/>
      <c r="AR13" s="661"/>
      <c r="AS13" s="661"/>
      <c r="AT13" s="661"/>
      <c r="AU13" s="661"/>
      <c r="AV13" s="661"/>
      <c r="AW13" s="661"/>
      <c r="AX13" s="661"/>
      <c r="AY13" s="661"/>
      <c r="AZ13" s="661"/>
      <c r="BA13" s="661"/>
      <c r="BB13" s="661"/>
      <c r="BC13" s="661"/>
      <c r="BD13" s="661"/>
      <c r="BE13" s="661"/>
      <c r="BF13" s="662"/>
      <c r="BG13" s="663">
        <v>1603155</v>
      </c>
      <c r="BH13" s="664"/>
      <c r="BI13" s="664"/>
      <c r="BJ13" s="664"/>
      <c r="BK13" s="664"/>
      <c r="BL13" s="664"/>
      <c r="BM13" s="664"/>
      <c r="BN13" s="665"/>
      <c r="BO13" s="699">
        <v>36.200000000000003</v>
      </c>
      <c r="BP13" s="699"/>
      <c r="BQ13" s="699"/>
      <c r="BR13" s="699"/>
      <c r="BS13" s="700">
        <v>107108</v>
      </c>
      <c r="BT13" s="700"/>
      <c r="BU13" s="700"/>
      <c r="BV13" s="700"/>
      <c r="BW13" s="700"/>
      <c r="BX13" s="700"/>
      <c r="BY13" s="700"/>
      <c r="BZ13" s="700"/>
      <c r="CA13" s="700"/>
      <c r="CB13" s="731"/>
      <c r="CD13" s="660" t="s">
        <v>242</v>
      </c>
      <c r="CE13" s="661"/>
      <c r="CF13" s="661"/>
      <c r="CG13" s="661"/>
      <c r="CH13" s="661"/>
      <c r="CI13" s="661"/>
      <c r="CJ13" s="661"/>
      <c r="CK13" s="661"/>
      <c r="CL13" s="661"/>
      <c r="CM13" s="661"/>
      <c r="CN13" s="661"/>
      <c r="CO13" s="661"/>
      <c r="CP13" s="661"/>
      <c r="CQ13" s="662"/>
      <c r="CR13" s="663">
        <v>2559006</v>
      </c>
      <c r="CS13" s="664"/>
      <c r="CT13" s="664"/>
      <c r="CU13" s="664"/>
      <c r="CV13" s="664"/>
      <c r="CW13" s="664"/>
      <c r="CX13" s="664"/>
      <c r="CY13" s="665"/>
      <c r="CZ13" s="699">
        <v>11.2</v>
      </c>
      <c r="DA13" s="699"/>
      <c r="DB13" s="699"/>
      <c r="DC13" s="699"/>
      <c r="DD13" s="669">
        <v>859023</v>
      </c>
      <c r="DE13" s="664"/>
      <c r="DF13" s="664"/>
      <c r="DG13" s="664"/>
      <c r="DH13" s="664"/>
      <c r="DI13" s="664"/>
      <c r="DJ13" s="664"/>
      <c r="DK13" s="664"/>
      <c r="DL13" s="664"/>
      <c r="DM13" s="664"/>
      <c r="DN13" s="664"/>
      <c r="DO13" s="664"/>
      <c r="DP13" s="665"/>
      <c r="DQ13" s="669">
        <v>1446151</v>
      </c>
      <c r="DR13" s="664"/>
      <c r="DS13" s="664"/>
      <c r="DT13" s="664"/>
      <c r="DU13" s="664"/>
      <c r="DV13" s="664"/>
      <c r="DW13" s="664"/>
      <c r="DX13" s="664"/>
      <c r="DY13" s="664"/>
      <c r="DZ13" s="664"/>
      <c r="EA13" s="664"/>
      <c r="EB13" s="664"/>
      <c r="EC13" s="698"/>
    </row>
    <row r="14" spans="2:143" ht="11.25" customHeight="1" x14ac:dyDescent="0.15">
      <c r="B14" s="660" t="s">
        <v>243</v>
      </c>
      <c r="C14" s="661"/>
      <c r="D14" s="661"/>
      <c r="E14" s="661"/>
      <c r="F14" s="661"/>
      <c r="G14" s="661"/>
      <c r="H14" s="661"/>
      <c r="I14" s="661"/>
      <c r="J14" s="661"/>
      <c r="K14" s="661"/>
      <c r="L14" s="661"/>
      <c r="M14" s="661"/>
      <c r="N14" s="661"/>
      <c r="O14" s="661"/>
      <c r="P14" s="661"/>
      <c r="Q14" s="662"/>
      <c r="R14" s="663">
        <v>1645</v>
      </c>
      <c r="S14" s="664"/>
      <c r="T14" s="664"/>
      <c r="U14" s="664"/>
      <c r="V14" s="664"/>
      <c r="W14" s="664"/>
      <c r="X14" s="664"/>
      <c r="Y14" s="665"/>
      <c r="Z14" s="699">
        <v>0</v>
      </c>
      <c r="AA14" s="699"/>
      <c r="AB14" s="699"/>
      <c r="AC14" s="699"/>
      <c r="AD14" s="700">
        <v>1645</v>
      </c>
      <c r="AE14" s="700"/>
      <c r="AF14" s="700"/>
      <c r="AG14" s="700"/>
      <c r="AH14" s="700"/>
      <c r="AI14" s="700"/>
      <c r="AJ14" s="700"/>
      <c r="AK14" s="700"/>
      <c r="AL14" s="666">
        <v>0</v>
      </c>
      <c r="AM14" s="667"/>
      <c r="AN14" s="667"/>
      <c r="AO14" s="701"/>
      <c r="AP14" s="660" t="s">
        <v>244</v>
      </c>
      <c r="AQ14" s="661"/>
      <c r="AR14" s="661"/>
      <c r="AS14" s="661"/>
      <c r="AT14" s="661"/>
      <c r="AU14" s="661"/>
      <c r="AV14" s="661"/>
      <c r="AW14" s="661"/>
      <c r="AX14" s="661"/>
      <c r="AY14" s="661"/>
      <c r="AZ14" s="661"/>
      <c r="BA14" s="661"/>
      <c r="BB14" s="661"/>
      <c r="BC14" s="661"/>
      <c r="BD14" s="661"/>
      <c r="BE14" s="661"/>
      <c r="BF14" s="662"/>
      <c r="BG14" s="663">
        <v>108891</v>
      </c>
      <c r="BH14" s="664"/>
      <c r="BI14" s="664"/>
      <c r="BJ14" s="664"/>
      <c r="BK14" s="664"/>
      <c r="BL14" s="664"/>
      <c r="BM14" s="664"/>
      <c r="BN14" s="665"/>
      <c r="BO14" s="699">
        <v>2.5</v>
      </c>
      <c r="BP14" s="699"/>
      <c r="BQ14" s="699"/>
      <c r="BR14" s="699"/>
      <c r="BS14" s="700" t="s">
        <v>121</v>
      </c>
      <c r="BT14" s="700"/>
      <c r="BU14" s="700"/>
      <c r="BV14" s="700"/>
      <c r="BW14" s="700"/>
      <c r="BX14" s="700"/>
      <c r="BY14" s="700"/>
      <c r="BZ14" s="700"/>
      <c r="CA14" s="700"/>
      <c r="CB14" s="731"/>
      <c r="CD14" s="660" t="s">
        <v>245</v>
      </c>
      <c r="CE14" s="661"/>
      <c r="CF14" s="661"/>
      <c r="CG14" s="661"/>
      <c r="CH14" s="661"/>
      <c r="CI14" s="661"/>
      <c r="CJ14" s="661"/>
      <c r="CK14" s="661"/>
      <c r="CL14" s="661"/>
      <c r="CM14" s="661"/>
      <c r="CN14" s="661"/>
      <c r="CO14" s="661"/>
      <c r="CP14" s="661"/>
      <c r="CQ14" s="662"/>
      <c r="CR14" s="663">
        <v>737546</v>
      </c>
      <c r="CS14" s="664"/>
      <c r="CT14" s="664"/>
      <c r="CU14" s="664"/>
      <c r="CV14" s="664"/>
      <c r="CW14" s="664"/>
      <c r="CX14" s="664"/>
      <c r="CY14" s="665"/>
      <c r="CZ14" s="699">
        <v>3.2</v>
      </c>
      <c r="DA14" s="699"/>
      <c r="DB14" s="699"/>
      <c r="DC14" s="699"/>
      <c r="DD14" s="669" t="s">
        <v>121</v>
      </c>
      <c r="DE14" s="664"/>
      <c r="DF14" s="664"/>
      <c r="DG14" s="664"/>
      <c r="DH14" s="664"/>
      <c r="DI14" s="664"/>
      <c r="DJ14" s="664"/>
      <c r="DK14" s="664"/>
      <c r="DL14" s="664"/>
      <c r="DM14" s="664"/>
      <c r="DN14" s="664"/>
      <c r="DO14" s="664"/>
      <c r="DP14" s="665"/>
      <c r="DQ14" s="669">
        <v>734546</v>
      </c>
      <c r="DR14" s="664"/>
      <c r="DS14" s="664"/>
      <c r="DT14" s="664"/>
      <c r="DU14" s="664"/>
      <c r="DV14" s="664"/>
      <c r="DW14" s="664"/>
      <c r="DX14" s="664"/>
      <c r="DY14" s="664"/>
      <c r="DZ14" s="664"/>
      <c r="EA14" s="664"/>
      <c r="EB14" s="664"/>
      <c r="EC14" s="698"/>
    </row>
    <row r="15" spans="2:143" ht="11.25" customHeight="1" x14ac:dyDescent="0.15">
      <c r="B15" s="660" t="s">
        <v>246</v>
      </c>
      <c r="C15" s="661"/>
      <c r="D15" s="661"/>
      <c r="E15" s="661"/>
      <c r="F15" s="661"/>
      <c r="G15" s="661"/>
      <c r="H15" s="661"/>
      <c r="I15" s="661"/>
      <c r="J15" s="661"/>
      <c r="K15" s="661"/>
      <c r="L15" s="661"/>
      <c r="M15" s="661"/>
      <c r="N15" s="661"/>
      <c r="O15" s="661"/>
      <c r="P15" s="661"/>
      <c r="Q15" s="662"/>
      <c r="R15" s="663" t="s">
        <v>121</v>
      </c>
      <c r="S15" s="664"/>
      <c r="T15" s="664"/>
      <c r="U15" s="664"/>
      <c r="V15" s="664"/>
      <c r="W15" s="664"/>
      <c r="X15" s="664"/>
      <c r="Y15" s="665"/>
      <c r="Z15" s="699" t="s">
        <v>121</v>
      </c>
      <c r="AA15" s="699"/>
      <c r="AB15" s="699"/>
      <c r="AC15" s="699"/>
      <c r="AD15" s="700" t="s">
        <v>121</v>
      </c>
      <c r="AE15" s="700"/>
      <c r="AF15" s="700"/>
      <c r="AG15" s="700"/>
      <c r="AH15" s="700"/>
      <c r="AI15" s="700"/>
      <c r="AJ15" s="700"/>
      <c r="AK15" s="700"/>
      <c r="AL15" s="666" t="s">
        <v>121</v>
      </c>
      <c r="AM15" s="667"/>
      <c r="AN15" s="667"/>
      <c r="AO15" s="701"/>
      <c r="AP15" s="660" t="s">
        <v>247</v>
      </c>
      <c r="AQ15" s="661"/>
      <c r="AR15" s="661"/>
      <c r="AS15" s="661"/>
      <c r="AT15" s="661"/>
      <c r="AU15" s="661"/>
      <c r="AV15" s="661"/>
      <c r="AW15" s="661"/>
      <c r="AX15" s="661"/>
      <c r="AY15" s="661"/>
      <c r="AZ15" s="661"/>
      <c r="BA15" s="661"/>
      <c r="BB15" s="661"/>
      <c r="BC15" s="661"/>
      <c r="BD15" s="661"/>
      <c r="BE15" s="661"/>
      <c r="BF15" s="662"/>
      <c r="BG15" s="663">
        <v>406896</v>
      </c>
      <c r="BH15" s="664"/>
      <c r="BI15" s="664"/>
      <c r="BJ15" s="664"/>
      <c r="BK15" s="664"/>
      <c r="BL15" s="664"/>
      <c r="BM15" s="664"/>
      <c r="BN15" s="665"/>
      <c r="BO15" s="699">
        <v>9.1999999999999993</v>
      </c>
      <c r="BP15" s="699"/>
      <c r="BQ15" s="699"/>
      <c r="BR15" s="699"/>
      <c r="BS15" s="700" t="s">
        <v>121</v>
      </c>
      <c r="BT15" s="700"/>
      <c r="BU15" s="700"/>
      <c r="BV15" s="700"/>
      <c r="BW15" s="700"/>
      <c r="BX15" s="700"/>
      <c r="BY15" s="700"/>
      <c r="BZ15" s="700"/>
      <c r="CA15" s="700"/>
      <c r="CB15" s="731"/>
      <c r="CD15" s="660" t="s">
        <v>248</v>
      </c>
      <c r="CE15" s="661"/>
      <c r="CF15" s="661"/>
      <c r="CG15" s="661"/>
      <c r="CH15" s="661"/>
      <c r="CI15" s="661"/>
      <c r="CJ15" s="661"/>
      <c r="CK15" s="661"/>
      <c r="CL15" s="661"/>
      <c r="CM15" s="661"/>
      <c r="CN15" s="661"/>
      <c r="CO15" s="661"/>
      <c r="CP15" s="661"/>
      <c r="CQ15" s="662"/>
      <c r="CR15" s="663">
        <v>1956274</v>
      </c>
      <c r="CS15" s="664"/>
      <c r="CT15" s="664"/>
      <c r="CU15" s="664"/>
      <c r="CV15" s="664"/>
      <c r="CW15" s="664"/>
      <c r="CX15" s="664"/>
      <c r="CY15" s="665"/>
      <c r="CZ15" s="699">
        <v>8.6</v>
      </c>
      <c r="DA15" s="699"/>
      <c r="DB15" s="699"/>
      <c r="DC15" s="699"/>
      <c r="DD15" s="669">
        <v>15179</v>
      </c>
      <c r="DE15" s="664"/>
      <c r="DF15" s="664"/>
      <c r="DG15" s="664"/>
      <c r="DH15" s="664"/>
      <c r="DI15" s="664"/>
      <c r="DJ15" s="664"/>
      <c r="DK15" s="664"/>
      <c r="DL15" s="664"/>
      <c r="DM15" s="664"/>
      <c r="DN15" s="664"/>
      <c r="DO15" s="664"/>
      <c r="DP15" s="665"/>
      <c r="DQ15" s="669">
        <v>1678406</v>
      </c>
      <c r="DR15" s="664"/>
      <c r="DS15" s="664"/>
      <c r="DT15" s="664"/>
      <c r="DU15" s="664"/>
      <c r="DV15" s="664"/>
      <c r="DW15" s="664"/>
      <c r="DX15" s="664"/>
      <c r="DY15" s="664"/>
      <c r="DZ15" s="664"/>
      <c r="EA15" s="664"/>
      <c r="EB15" s="664"/>
      <c r="EC15" s="698"/>
    </row>
    <row r="16" spans="2:143" ht="11.25" customHeight="1" x14ac:dyDescent="0.15">
      <c r="B16" s="660" t="s">
        <v>249</v>
      </c>
      <c r="C16" s="661"/>
      <c r="D16" s="661"/>
      <c r="E16" s="661"/>
      <c r="F16" s="661"/>
      <c r="G16" s="661"/>
      <c r="H16" s="661"/>
      <c r="I16" s="661"/>
      <c r="J16" s="661"/>
      <c r="K16" s="661"/>
      <c r="L16" s="661"/>
      <c r="M16" s="661"/>
      <c r="N16" s="661"/>
      <c r="O16" s="661"/>
      <c r="P16" s="661"/>
      <c r="Q16" s="662"/>
      <c r="R16" s="663">
        <v>19806</v>
      </c>
      <c r="S16" s="664"/>
      <c r="T16" s="664"/>
      <c r="U16" s="664"/>
      <c r="V16" s="664"/>
      <c r="W16" s="664"/>
      <c r="X16" s="664"/>
      <c r="Y16" s="665"/>
      <c r="Z16" s="699">
        <v>0.1</v>
      </c>
      <c r="AA16" s="699"/>
      <c r="AB16" s="699"/>
      <c r="AC16" s="699"/>
      <c r="AD16" s="700">
        <v>19806</v>
      </c>
      <c r="AE16" s="700"/>
      <c r="AF16" s="700"/>
      <c r="AG16" s="700"/>
      <c r="AH16" s="700"/>
      <c r="AI16" s="700"/>
      <c r="AJ16" s="700"/>
      <c r="AK16" s="700"/>
      <c r="AL16" s="666">
        <v>0.2</v>
      </c>
      <c r="AM16" s="667"/>
      <c r="AN16" s="667"/>
      <c r="AO16" s="701"/>
      <c r="AP16" s="660" t="s">
        <v>250</v>
      </c>
      <c r="AQ16" s="661"/>
      <c r="AR16" s="661"/>
      <c r="AS16" s="661"/>
      <c r="AT16" s="661"/>
      <c r="AU16" s="661"/>
      <c r="AV16" s="661"/>
      <c r="AW16" s="661"/>
      <c r="AX16" s="661"/>
      <c r="AY16" s="661"/>
      <c r="AZ16" s="661"/>
      <c r="BA16" s="661"/>
      <c r="BB16" s="661"/>
      <c r="BC16" s="661"/>
      <c r="BD16" s="661"/>
      <c r="BE16" s="661"/>
      <c r="BF16" s="662"/>
      <c r="BG16" s="663" t="s">
        <v>121</v>
      </c>
      <c r="BH16" s="664"/>
      <c r="BI16" s="664"/>
      <c r="BJ16" s="664"/>
      <c r="BK16" s="664"/>
      <c r="BL16" s="664"/>
      <c r="BM16" s="664"/>
      <c r="BN16" s="665"/>
      <c r="BO16" s="699" t="s">
        <v>121</v>
      </c>
      <c r="BP16" s="699"/>
      <c r="BQ16" s="699"/>
      <c r="BR16" s="699"/>
      <c r="BS16" s="700" t="s">
        <v>121</v>
      </c>
      <c r="BT16" s="700"/>
      <c r="BU16" s="700"/>
      <c r="BV16" s="700"/>
      <c r="BW16" s="700"/>
      <c r="BX16" s="700"/>
      <c r="BY16" s="700"/>
      <c r="BZ16" s="700"/>
      <c r="CA16" s="700"/>
      <c r="CB16" s="731"/>
      <c r="CD16" s="660" t="s">
        <v>251</v>
      </c>
      <c r="CE16" s="661"/>
      <c r="CF16" s="661"/>
      <c r="CG16" s="661"/>
      <c r="CH16" s="661"/>
      <c r="CI16" s="661"/>
      <c r="CJ16" s="661"/>
      <c r="CK16" s="661"/>
      <c r="CL16" s="661"/>
      <c r="CM16" s="661"/>
      <c r="CN16" s="661"/>
      <c r="CO16" s="661"/>
      <c r="CP16" s="661"/>
      <c r="CQ16" s="662"/>
      <c r="CR16" s="663" t="s">
        <v>121</v>
      </c>
      <c r="CS16" s="664"/>
      <c r="CT16" s="664"/>
      <c r="CU16" s="664"/>
      <c r="CV16" s="664"/>
      <c r="CW16" s="664"/>
      <c r="CX16" s="664"/>
      <c r="CY16" s="665"/>
      <c r="CZ16" s="699" t="s">
        <v>121</v>
      </c>
      <c r="DA16" s="699"/>
      <c r="DB16" s="699"/>
      <c r="DC16" s="699"/>
      <c r="DD16" s="669" t="s">
        <v>121</v>
      </c>
      <c r="DE16" s="664"/>
      <c r="DF16" s="664"/>
      <c r="DG16" s="664"/>
      <c r="DH16" s="664"/>
      <c r="DI16" s="664"/>
      <c r="DJ16" s="664"/>
      <c r="DK16" s="664"/>
      <c r="DL16" s="664"/>
      <c r="DM16" s="664"/>
      <c r="DN16" s="664"/>
      <c r="DO16" s="664"/>
      <c r="DP16" s="665"/>
      <c r="DQ16" s="669" t="s">
        <v>121</v>
      </c>
      <c r="DR16" s="664"/>
      <c r="DS16" s="664"/>
      <c r="DT16" s="664"/>
      <c r="DU16" s="664"/>
      <c r="DV16" s="664"/>
      <c r="DW16" s="664"/>
      <c r="DX16" s="664"/>
      <c r="DY16" s="664"/>
      <c r="DZ16" s="664"/>
      <c r="EA16" s="664"/>
      <c r="EB16" s="664"/>
      <c r="EC16" s="698"/>
    </row>
    <row r="17" spans="2:133" ht="11.25" customHeight="1" x14ac:dyDescent="0.15">
      <c r="B17" s="660" t="s">
        <v>252</v>
      </c>
      <c r="C17" s="661"/>
      <c r="D17" s="661"/>
      <c r="E17" s="661"/>
      <c r="F17" s="661"/>
      <c r="G17" s="661"/>
      <c r="H17" s="661"/>
      <c r="I17" s="661"/>
      <c r="J17" s="661"/>
      <c r="K17" s="661"/>
      <c r="L17" s="661"/>
      <c r="M17" s="661"/>
      <c r="N17" s="661"/>
      <c r="O17" s="661"/>
      <c r="P17" s="661"/>
      <c r="Q17" s="662"/>
      <c r="R17" s="663">
        <v>73739</v>
      </c>
      <c r="S17" s="664"/>
      <c r="T17" s="664"/>
      <c r="U17" s="664"/>
      <c r="V17" s="664"/>
      <c r="W17" s="664"/>
      <c r="X17" s="664"/>
      <c r="Y17" s="665"/>
      <c r="Z17" s="699">
        <v>0.3</v>
      </c>
      <c r="AA17" s="699"/>
      <c r="AB17" s="699"/>
      <c r="AC17" s="699"/>
      <c r="AD17" s="700">
        <v>73739</v>
      </c>
      <c r="AE17" s="700"/>
      <c r="AF17" s="700"/>
      <c r="AG17" s="700"/>
      <c r="AH17" s="700"/>
      <c r="AI17" s="700"/>
      <c r="AJ17" s="700"/>
      <c r="AK17" s="700"/>
      <c r="AL17" s="666">
        <v>0.6</v>
      </c>
      <c r="AM17" s="667"/>
      <c r="AN17" s="667"/>
      <c r="AO17" s="701"/>
      <c r="AP17" s="660" t="s">
        <v>253</v>
      </c>
      <c r="AQ17" s="661"/>
      <c r="AR17" s="661"/>
      <c r="AS17" s="661"/>
      <c r="AT17" s="661"/>
      <c r="AU17" s="661"/>
      <c r="AV17" s="661"/>
      <c r="AW17" s="661"/>
      <c r="AX17" s="661"/>
      <c r="AY17" s="661"/>
      <c r="AZ17" s="661"/>
      <c r="BA17" s="661"/>
      <c r="BB17" s="661"/>
      <c r="BC17" s="661"/>
      <c r="BD17" s="661"/>
      <c r="BE17" s="661"/>
      <c r="BF17" s="662"/>
      <c r="BG17" s="663" t="s">
        <v>121</v>
      </c>
      <c r="BH17" s="664"/>
      <c r="BI17" s="664"/>
      <c r="BJ17" s="664"/>
      <c r="BK17" s="664"/>
      <c r="BL17" s="664"/>
      <c r="BM17" s="664"/>
      <c r="BN17" s="665"/>
      <c r="BO17" s="699" t="s">
        <v>121</v>
      </c>
      <c r="BP17" s="699"/>
      <c r="BQ17" s="699"/>
      <c r="BR17" s="699"/>
      <c r="BS17" s="700" t="s">
        <v>121</v>
      </c>
      <c r="BT17" s="700"/>
      <c r="BU17" s="700"/>
      <c r="BV17" s="700"/>
      <c r="BW17" s="700"/>
      <c r="BX17" s="700"/>
      <c r="BY17" s="700"/>
      <c r="BZ17" s="700"/>
      <c r="CA17" s="700"/>
      <c r="CB17" s="731"/>
      <c r="CD17" s="660" t="s">
        <v>254</v>
      </c>
      <c r="CE17" s="661"/>
      <c r="CF17" s="661"/>
      <c r="CG17" s="661"/>
      <c r="CH17" s="661"/>
      <c r="CI17" s="661"/>
      <c r="CJ17" s="661"/>
      <c r="CK17" s="661"/>
      <c r="CL17" s="661"/>
      <c r="CM17" s="661"/>
      <c r="CN17" s="661"/>
      <c r="CO17" s="661"/>
      <c r="CP17" s="661"/>
      <c r="CQ17" s="662"/>
      <c r="CR17" s="663">
        <v>1777928</v>
      </c>
      <c r="CS17" s="664"/>
      <c r="CT17" s="664"/>
      <c r="CU17" s="664"/>
      <c r="CV17" s="664"/>
      <c r="CW17" s="664"/>
      <c r="CX17" s="664"/>
      <c r="CY17" s="665"/>
      <c r="CZ17" s="699">
        <v>7.8</v>
      </c>
      <c r="DA17" s="699"/>
      <c r="DB17" s="699"/>
      <c r="DC17" s="699"/>
      <c r="DD17" s="669" t="s">
        <v>121</v>
      </c>
      <c r="DE17" s="664"/>
      <c r="DF17" s="664"/>
      <c r="DG17" s="664"/>
      <c r="DH17" s="664"/>
      <c r="DI17" s="664"/>
      <c r="DJ17" s="664"/>
      <c r="DK17" s="664"/>
      <c r="DL17" s="664"/>
      <c r="DM17" s="664"/>
      <c r="DN17" s="664"/>
      <c r="DO17" s="664"/>
      <c r="DP17" s="665"/>
      <c r="DQ17" s="669">
        <v>1549013</v>
      </c>
      <c r="DR17" s="664"/>
      <c r="DS17" s="664"/>
      <c r="DT17" s="664"/>
      <c r="DU17" s="664"/>
      <c r="DV17" s="664"/>
      <c r="DW17" s="664"/>
      <c r="DX17" s="664"/>
      <c r="DY17" s="664"/>
      <c r="DZ17" s="664"/>
      <c r="EA17" s="664"/>
      <c r="EB17" s="664"/>
      <c r="EC17" s="698"/>
    </row>
    <row r="18" spans="2:133" ht="11.25" customHeight="1" x14ac:dyDescent="0.15">
      <c r="B18" s="660" t="s">
        <v>255</v>
      </c>
      <c r="C18" s="661"/>
      <c r="D18" s="661"/>
      <c r="E18" s="661"/>
      <c r="F18" s="661"/>
      <c r="G18" s="661"/>
      <c r="H18" s="661"/>
      <c r="I18" s="661"/>
      <c r="J18" s="661"/>
      <c r="K18" s="661"/>
      <c r="L18" s="661"/>
      <c r="M18" s="661"/>
      <c r="N18" s="661"/>
      <c r="O18" s="661"/>
      <c r="P18" s="661"/>
      <c r="Q18" s="662"/>
      <c r="R18" s="663">
        <v>24185</v>
      </c>
      <c r="S18" s="664"/>
      <c r="T18" s="664"/>
      <c r="U18" s="664"/>
      <c r="V18" s="664"/>
      <c r="W18" s="664"/>
      <c r="X18" s="664"/>
      <c r="Y18" s="665"/>
      <c r="Z18" s="699">
        <v>0.1</v>
      </c>
      <c r="AA18" s="699"/>
      <c r="AB18" s="699"/>
      <c r="AC18" s="699"/>
      <c r="AD18" s="700">
        <v>24185</v>
      </c>
      <c r="AE18" s="700"/>
      <c r="AF18" s="700"/>
      <c r="AG18" s="700"/>
      <c r="AH18" s="700"/>
      <c r="AI18" s="700"/>
      <c r="AJ18" s="700"/>
      <c r="AK18" s="700"/>
      <c r="AL18" s="666">
        <v>0.2</v>
      </c>
      <c r="AM18" s="667"/>
      <c r="AN18" s="667"/>
      <c r="AO18" s="701"/>
      <c r="AP18" s="660" t="s">
        <v>256</v>
      </c>
      <c r="AQ18" s="661"/>
      <c r="AR18" s="661"/>
      <c r="AS18" s="661"/>
      <c r="AT18" s="661"/>
      <c r="AU18" s="661"/>
      <c r="AV18" s="661"/>
      <c r="AW18" s="661"/>
      <c r="AX18" s="661"/>
      <c r="AY18" s="661"/>
      <c r="AZ18" s="661"/>
      <c r="BA18" s="661"/>
      <c r="BB18" s="661"/>
      <c r="BC18" s="661"/>
      <c r="BD18" s="661"/>
      <c r="BE18" s="661"/>
      <c r="BF18" s="662"/>
      <c r="BG18" s="663" t="s">
        <v>121</v>
      </c>
      <c r="BH18" s="664"/>
      <c r="BI18" s="664"/>
      <c r="BJ18" s="664"/>
      <c r="BK18" s="664"/>
      <c r="BL18" s="664"/>
      <c r="BM18" s="664"/>
      <c r="BN18" s="665"/>
      <c r="BO18" s="699" t="s">
        <v>121</v>
      </c>
      <c r="BP18" s="699"/>
      <c r="BQ18" s="699"/>
      <c r="BR18" s="699"/>
      <c r="BS18" s="700" t="s">
        <v>121</v>
      </c>
      <c r="BT18" s="700"/>
      <c r="BU18" s="700"/>
      <c r="BV18" s="700"/>
      <c r="BW18" s="700"/>
      <c r="BX18" s="700"/>
      <c r="BY18" s="700"/>
      <c r="BZ18" s="700"/>
      <c r="CA18" s="700"/>
      <c r="CB18" s="731"/>
      <c r="CD18" s="660" t="s">
        <v>257</v>
      </c>
      <c r="CE18" s="661"/>
      <c r="CF18" s="661"/>
      <c r="CG18" s="661"/>
      <c r="CH18" s="661"/>
      <c r="CI18" s="661"/>
      <c r="CJ18" s="661"/>
      <c r="CK18" s="661"/>
      <c r="CL18" s="661"/>
      <c r="CM18" s="661"/>
      <c r="CN18" s="661"/>
      <c r="CO18" s="661"/>
      <c r="CP18" s="661"/>
      <c r="CQ18" s="662"/>
      <c r="CR18" s="663" t="s">
        <v>121</v>
      </c>
      <c r="CS18" s="664"/>
      <c r="CT18" s="664"/>
      <c r="CU18" s="664"/>
      <c r="CV18" s="664"/>
      <c r="CW18" s="664"/>
      <c r="CX18" s="664"/>
      <c r="CY18" s="665"/>
      <c r="CZ18" s="699" t="s">
        <v>121</v>
      </c>
      <c r="DA18" s="699"/>
      <c r="DB18" s="699"/>
      <c r="DC18" s="699"/>
      <c r="DD18" s="669" t="s">
        <v>121</v>
      </c>
      <c r="DE18" s="664"/>
      <c r="DF18" s="664"/>
      <c r="DG18" s="664"/>
      <c r="DH18" s="664"/>
      <c r="DI18" s="664"/>
      <c r="DJ18" s="664"/>
      <c r="DK18" s="664"/>
      <c r="DL18" s="664"/>
      <c r="DM18" s="664"/>
      <c r="DN18" s="664"/>
      <c r="DO18" s="664"/>
      <c r="DP18" s="665"/>
      <c r="DQ18" s="669" t="s">
        <v>121</v>
      </c>
      <c r="DR18" s="664"/>
      <c r="DS18" s="664"/>
      <c r="DT18" s="664"/>
      <c r="DU18" s="664"/>
      <c r="DV18" s="664"/>
      <c r="DW18" s="664"/>
      <c r="DX18" s="664"/>
      <c r="DY18" s="664"/>
      <c r="DZ18" s="664"/>
      <c r="EA18" s="664"/>
      <c r="EB18" s="664"/>
      <c r="EC18" s="698"/>
    </row>
    <row r="19" spans="2:133" ht="11.25" customHeight="1" x14ac:dyDescent="0.15">
      <c r="B19" s="660" t="s">
        <v>258</v>
      </c>
      <c r="C19" s="661"/>
      <c r="D19" s="661"/>
      <c r="E19" s="661"/>
      <c r="F19" s="661"/>
      <c r="G19" s="661"/>
      <c r="H19" s="661"/>
      <c r="I19" s="661"/>
      <c r="J19" s="661"/>
      <c r="K19" s="661"/>
      <c r="L19" s="661"/>
      <c r="M19" s="661"/>
      <c r="N19" s="661"/>
      <c r="O19" s="661"/>
      <c r="P19" s="661"/>
      <c r="Q19" s="662"/>
      <c r="R19" s="663">
        <v>21348</v>
      </c>
      <c r="S19" s="664"/>
      <c r="T19" s="664"/>
      <c r="U19" s="664"/>
      <c r="V19" s="664"/>
      <c r="W19" s="664"/>
      <c r="X19" s="664"/>
      <c r="Y19" s="665"/>
      <c r="Z19" s="699">
        <v>0.1</v>
      </c>
      <c r="AA19" s="699"/>
      <c r="AB19" s="699"/>
      <c r="AC19" s="699"/>
      <c r="AD19" s="700">
        <v>21348</v>
      </c>
      <c r="AE19" s="700"/>
      <c r="AF19" s="700"/>
      <c r="AG19" s="700"/>
      <c r="AH19" s="700"/>
      <c r="AI19" s="700"/>
      <c r="AJ19" s="700"/>
      <c r="AK19" s="700"/>
      <c r="AL19" s="666">
        <v>0.2</v>
      </c>
      <c r="AM19" s="667"/>
      <c r="AN19" s="667"/>
      <c r="AO19" s="701"/>
      <c r="AP19" s="660" t="s">
        <v>259</v>
      </c>
      <c r="AQ19" s="661"/>
      <c r="AR19" s="661"/>
      <c r="AS19" s="661"/>
      <c r="AT19" s="661"/>
      <c r="AU19" s="661"/>
      <c r="AV19" s="661"/>
      <c r="AW19" s="661"/>
      <c r="AX19" s="661"/>
      <c r="AY19" s="661"/>
      <c r="AZ19" s="661"/>
      <c r="BA19" s="661"/>
      <c r="BB19" s="661"/>
      <c r="BC19" s="661"/>
      <c r="BD19" s="661"/>
      <c r="BE19" s="661"/>
      <c r="BF19" s="662"/>
      <c r="BG19" s="663">
        <v>263341</v>
      </c>
      <c r="BH19" s="664"/>
      <c r="BI19" s="664"/>
      <c r="BJ19" s="664"/>
      <c r="BK19" s="664"/>
      <c r="BL19" s="664"/>
      <c r="BM19" s="664"/>
      <c r="BN19" s="665"/>
      <c r="BO19" s="699">
        <v>5.9</v>
      </c>
      <c r="BP19" s="699"/>
      <c r="BQ19" s="699"/>
      <c r="BR19" s="699"/>
      <c r="BS19" s="700" t="s">
        <v>121</v>
      </c>
      <c r="BT19" s="700"/>
      <c r="BU19" s="700"/>
      <c r="BV19" s="700"/>
      <c r="BW19" s="700"/>
      <c r="BX19" s="700"/>
      <c r="BY19" s="700"/>
      <c r="BZ19" s="700"/>
      <c r="CA19" s="700"/>
      <c r="CB19" s="731"/>
      <c r="CD19" s="660" t="s">
        <v>260</v>
      </c>
      <c r="CE19" s="661"/>
      <c r="CF19" s="661"/>
      <c r="CG19" s="661"/>
      <c r="CH19" s="661"/>
      <c r="CI19" s="661"/>
      <c r="CJ19" s="661"/>
      <c r="CK19" s="661"/>
      <c r="CL19" s="661"/>
      <c r="CM19" s="661"/>
      <c r="CN19" s="661"/>
      <c r="CO19" s="661"/>
      <c r="CP19" s="661"/>
      <c r="CQ19" s="662"/>
      <c r="CR19" s="663" t="s">
        <v>121</v>
      </c>
      <c r="CS19" s="664"/>
      <c r="CT19" s="664"/>
      <c r="CU19" s="664"/>
      <c r="CV19" s="664"/>
      <c r="CW19" s="664"/>
      <c r="CX19" s="664"/>
      <c r="CY19" s="665"/>
      <c r="CZ19" s="699" t="s">
        <v>121</v>
      </c>
      <c r="DA19" s="699"/>
      <c r="DB19" s="699"/>
      <c r="DC19" s="699"/>
      <c r="DD19" s="669" t="s">
        <v>121</v>
      </c>
      <c r="DE19" s="664"/>
      <c r="DF19" s="664"/>
      <c r="DG19" s="664"/>
      <c r="DH19" s="664"/>
      <c r="DI19" s="664"/>
      <c r="DJ19" s="664"/>
      <c r="DK19" s="664"/>
      <c r="DL19" s="664"/>
      <c r="DM19" s="664"/>
      <c r="DN19" s="664"/>
      <c r="DO19" s="664"/>
      <c r="DP19" s="665"/>
      <c r="DQ19" s="669" t="s">
        <v>121</v>
      </c>
      <c r="DR19" s="664"/>
      <c r="DS19" s="664"/>
      <c r="DT19" s="664"/>
      <c r="DU19" s="664"/>
      <c r="DV19" s="664"/>
      <c r="DW19" s="664"/>
      <c r="DX19" s="664"/>
      <c r="DY19" s="664"/>
      <c r="DZ19" s="664"/>
      <c r="EA19" s="664"/>
      <c r="EB19" s="664"/>
      <c r="EC19" s="698"/>
    </row>
    <row r="20" spans="2:133" ht="11.25" customHeight="1" x14ac:dyDescent="0.15">
      <c r="B20" s="732" t="s">
        <v>261</v>
      </c>
      <c r="C20" s="733"/>
      <c r="D20" s="733"/>
      <c r="E20" s="733"/>
      <c r="F20" s="733"/>
      <c r="G20" s="733"/>
      <c r="H20" s="733"/>
      <c r="I20" s="733"/>
      <c r="J20" s="733"/>
      <c r="K20" s="733"/>
      <c r="L20" s="733"/>
      <c r="M20" s="733"/>
      <c r="N20" s="733"/>
      <c r="O20" s="733"/>
      <c r="P20" s="733"/>
      <c r="Q20" s="734"/>
      <c r="R20" s="663">
        <v>2837</v>
      </c>
      <c r="S20" s="664"/>
      <c r="T20" s="664"/>
      <c r="U20" s="664"/>
      <c r="V20" s="664"/>
      <c r="W20" s="664"/>
      <c r="X20" s="664"/>
      <c r="Y20" s="665"/>
      <c r="Z20" s="699">
        <v>0</v>
      </c>
      <c r="AA20" s="699"/>
      <c r="AB20" s="699"/>
      <c r="AC20" s="699"/>
      <c r="AD20" s="700">
        <v>2837</v>
      </c>
      <c r="AE20" s="700"/>
      <c r="AF20" s="700"/>
      <c r="AG20" s="700"/>
      <c r="AH20" s="700"/>
      <c r="AI20" s="700"/>
      <c r="AJ20" s="700"/>
      <c r="AK20" s="700"/>
      <c r="AL20" s="666">
        <v>0</v>
      </c>
      <c r="AM20" s="667"/>
      <c r="AN20" s="667"/>
      <c r="AO20" s="701"/>
      <c r="AP20" s="660" t="s">
        <v>262</v>
      </c>
      <c r="AQ20" s="661"/>
      <c r="AR20" s="661"/>
      <c r="AS20" s="661"/>
      <c r="AT20" s="661"/>
      <c r="AU20" s="661"/>
      <c r="AV20" s="661"/>
      <c r="AW20" s="661"/>
      <c r="AX20" s="661"/>
      <c r="AY20" s="661"/>
      <c r="AZ20" s="661"/>
      <c r="BA20" s="661"/>
      <c r="BB20" s="661"/>
      <c r="BC20" s="661"/>
      <c r="BD20" s="661"/>
      <c r="BE20" s="661"/>
      <c r="BF20" s="662"/>
      <c r="BG20" s="663">
        <v>263341</v>
      </c>
      <c r="BH20" s="664"/>
      <c r="BI20" s="664"/>
      <c r="BJ20" s="664"/>
      <c r="BK20" s="664"/>
      <c r="BL20" s="664"/>
      <c r="BM20" s="664"/>
      <c r="BN20" s="665"/>
      <c r="BO20" s="699">
        <v>5.9</v>
      </c>
      <c r="BP20" s="699"/>
      <c r="BQ20" s="699"/>
      <c r="BR20" s="699"/>
      <c r="BS20" s="700" t="s">
        <v>121</v>
      </c>
      <c r="BT20" s="700"/>
      <c r="BU20" s="700"/>
      <c r="BV20" s="700"/>
      <c r="BW20" s="700"/>
      <c r="BX20" s="700"/>
      <c r="BY20" s="700"/>
      <c r="BZ20" s="700"/>
      <c r="CA20" s="700"/>
      <c r="CB20" s="731"/>
      <c r="CD20" s="660" t="s">
        <v>263</v>
      </c>
      <c r="CE20" s="661"/>
      <c r="CF20" s="661"/>
      <c r="CG20" s="661"/>
      <c r="CH20" s="661"/>
      <c r="CI20" s="661"/>
      <c r="CJ20" s="661"/>
      <c r="CK20" s="661"/>
      <c r="CL20" s="661"/>
      <c r="CM20" s="661"/>
      <c r="CN20" s="661"/>
      <c r="CO20" s="661"/>
      <c r="CP20" s="661"/>
      <c r="CQ20" s="662"/>
      <c r="CR20" s="663">
        <v>22835910</v>
      </c>
      <c r="CS20" s="664"/>
      <c r="CT20" s="664"/>
      <c r="CU20" s="664"/>
      <c r="CV20" s="664"/>
      <c r="CW20" s="664"/>
      <c r="CX20" s="664"/>
      <c r="CY20" s="665"/>
      <c r="CZ20" s="699">
        <v>100</v>
      </c>
      <c r="DA20" s="699"/>
      <c r="DB20" s="699"/>
      <c r="DC20" s="699"/>
      <c r="DD20" s="669">
        <v>1244233</v>
      </c>
      <c r="DE20" s="664"/>
      <c r="DF20" s="664"/>
      <c r="DG20" s="664"/>
      <c r="DH20" s="664"/>
      <c r="DI20" s="664"/>
      <c r="DJ20" s="664"/>
      <c r="DK20" s="664"/>
      <c r="DL20" s="664"/>
      <c r="DM20" s="664"/>
      <c r="DN20" s="664"/>
      <c r="DO20" s="664"/>
      <c r="DP20" s="665"/>
      <c r="DQ20" s="669">
        <v>14753433</v>
      </c>
      <c r="DR20" s="664"/>
      <c r="DS20" s="664"/>
      <c r="DT20" s="664"/>
      <c r="DU20" s="664"/>
      <c r="DV20" s="664"/>
      <c r="DW20" s="664"/>
      <c r="DX20" s="664"/>
      <c r="DY20" s="664"/>
      <c r="DZ20" s="664"/>
      <c r="EA20" s="664"/>
      <c r="EB20" s="664"/>
      <c r="EC20" s="698"/>
    </row>
    <row r="21" spans="2:133" ht="11.25" customHeight="1" x14ac:dyDescent="0.15">
      <c r="B21" s="660" t="s">
        <v>264</v>
      </c>
      <c r="C21" s="661"/>
      <c r="D21" s="661"/>
      <c r="E21" s="661"/>
      <c r="F21" s="661"/>
      <c r="G21" s="661"/>
      <c r="H21" s="661"/>
      <c r="I21" s="661"/>
      <c r="J21" s="661"/>
      <c r="K21" s="661"/>
      <c r="L21" s="661"/>
      <c r="M21" s="661"/>
      <c r="N21" s="661"/>
      <c r="O21" s="661"/>
      <c r="P21" s="661"/>
      <c r="Q21" s="662"/>
      <c r="R21" s="663">
        <v>7444468</v>
      </c>
      <c r="S21" s="664"/>
      <c r="T21" s="664"/>
      <c r="U21" s="664"/>
      <c r="V21" s="664"/>
      <c r="W21" s="664"/>
      <c r="X21" s="664"/>
      <c r="Y21" s="665"/>
      <c r="Z21" s="699">
        <v>31.2</v>
      </c>
      <c r="AA21" s="699"/>
      <c r="AB21" s="699"/>
      <c r="AC21" s="699"/>
      <c r="AD21" s="700">
        <v>6588675</v>
      </c>
      <c r="AE21" s="700"/>
      <c r="AF21" s="700"/>
      <c r="AG21" s="700"/>
      <c r="AH21" s="700"/>
      <c r="AI21" s="700"/>
      <c r="AJ21" s="700"/>
      <c r="AK21" s="700"/>
      <c r="AL21" s="666">
        <v>53.9</v>
      </c>
      <c r="AM21" s="667"/>
      <c r="AN21" s="667"/>
      <c r="AO21" s="701"/>
      <c r="AP21" s="660" t="s">
        <v>265</v>
      </c>
      <c r="AQ21" s="735"/>
      <c r="AR21" s="735"/>
      <c r="AS21" s="735"/>
      <c r="AT21" s="735"/>
      <c r="AU21" s="735"/>
      <c r="AV21" s="735"/>
      <c r="AW21" s="735"/>
      <c r="AX21" s="735"/>
      <c r="AY21" s="735"/>
      <c r="AZ21" s="735"/>
      <c r="BA21" s="735"/>
      <c r="BB21" s="735"/>
      <c r="BC21" s="735"/>
      <c r="BD21" s="735"/>
      <c r="BE21" s="735"/>
      <c r="BF21" s="736"/>
      <c r="BG21" s="663" t="s">
        <v>121</v>
      </c>
      <c r="BH21" s="664"/>
      <c r="BI21" s="664"/>
      <c r="BJ21" s="664"/>
      <c r="BK21" s="664"/>
      <c r="BL21" s="664"/>
      <c r="BM21" s="664"/>
      <c r="BN21" s="665"/>
      <c r="BO21" s="699" t="s">
        <v>121</v>
      </c>
      <c r="BP21" s="699"/>
      <c r="BQ21" s="699"/>
      <c r="BR21" s="699"/>
      <c r="BS21" s="700" t="s">
        <v>121</v>
      </c>
      <c r="BT21" s="700"/>
      <c r="BU21" s="700"/>
      <c r="BV21" s="700"/>
      <c r="BW21" s="700"/>
      <c r="BX21" s="700"/>
      <c r="BY21" s="700"/>
      <c r="BZ21" s="700"/>
      <c r="CA21" s="700"/>
      <c r="CB21" s="731"/>
      <c r="CD21" s="644"/>
      <c r="CE21" s="645"/>
      <c r="CF21" s="645"/>
      <c r="CG21" s="645"/>
      <c r="CH21" s="645"/>
      <c r="CI21" s="645"/>
      <c r="CJ21" s="645"/>
      <c r="CK21" s="645"/>
      <c r="CL21" s="645"/>
      <c r="CM21" s="645"/>
      <c r="CN21" s="645"/>
      <c r="CO21" s="645"/>
      <c r="CP21" s="645"/>
      <c r="CQ21" s="646"/>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60" t="s">
        <v>266</v>
      </c>
      <c r="C22" s="661"/>
      <c r="D22" s="661"/>
      <c r="E22" s="661"/>
      <c r="F22" s="661"/>
      <c r="G22" s="661"/>
      <c r="H22" s="661"/>
      <c r="I22" s="661"/>
      <c r="J22" s="661"/>
      <c r="K22" s="661"/>
      <c r="L22" s="661"/>
      <c r="M22" s="661"/>
      <c r="N22" s="661"/>
      <c r="O22" s="661"/>
      <c r="P22" s="661"/>
      <c r="Q22" s="662"/>
      <c r="R22" s="663">
        <v>6588675</v>
      </c>
      <c r="S22" s="664"/>
      <c r="T22" s="664"/>
      <c r="U22" s="664"/>
      <c r="V22" s="664"/>
      <c r="W22" s="664"/>
      <c r="X22" s="664"/>
      <c r="Y22" s="665"/>
      <c r="Z22" s="699">
        <v>27.6</v>
      </c>
      <c r="AA22" s="699"/>
      <c r="AB22" s="699"/>
      <c r="AC22" s="699"/>
      <c r="AD22" s="700">
        <v>6588675</v>
      </c>
      <c r="AE22" s="700"/>
      <c r="AF22" s="700"/>
      <c r="AG22" s="700"/>
      <c r="AH22" s="700"/>
      <c r="AI22" s="700"/>
      <c r="AJ22" s="700"/>
      <c r="AK22" s="700"/>
      <c r="AL22" s="666">
        <v>53.9</v>
      </c>
      <c r="AM22" s="667"/>
      <c r="AN22" s="667"/>
      <c r="AO22" s="701"/>
      <c r="AP22" s="660" t="s">
        <v>267</v>
      </c>
      <c r="AQ22" s="735"/>
      <c r="AR22" s="735"/>
      <c r="AS22" s="735"/>
      <c r="AT22" s="735"/>
      <c r="AU22" s="735"/>
      <c r="AV22" s="735"/>
      <c r="AW22" s="735"/>
      <c r="AX22" s="735"/>
      <c r="AY22" s="735"/>
      <c r="AZ22" s="735"/>
      <c r="BA22" s="735"/>
      <c r="BB22" s="735"/>
      <c r="BC22" s="735"/>
      <c r="BD22" s="735"/>
      <c r="BE22" s="735"/>
      <c r="BF22" s="736"/>
      <c r="BG22" s="663" t="s">
        <v>121</v>
      </c>
      <c r="BH22" s="664"/>
      <c r="BI22" s="664"/>
      <c r="BJ22" s="664"/>
      <c r="BK22" s="664"/>
      <c r="BL22" s="664"/>
      <c r="BM22" s="664"/>
      <c r="BN22" s="665"/>
      <c r="BO22" s="699" t="s">
        <v>121</v>
      </c>
      <c r="BP22" s="699"/>
      <c r="BQ22" s="699"/>
      <c r="BR22" s="699"/>
      <c r="BS22" s="700" t="s">
        <v>121</v>
      </c>
      <c r="BT22" s="700"/>
      <c r="BU22" s="700"/>
      <c r="BV22" s="700"/>
      <c r="BW22" s="700"/>
      <c r="BX22" s="700"/>
      <c r="BY22" s="700"/>
      <c r="BZ22" s="700"/>
      <c r="CA22" s="700"/>
      <c r="CB22" s="731"/>
      <c r="CD22" s="715" t="s">
        <v>268</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60" t="s">
        <v>269</v>
      </c>
      <c r="C23" s="661"/>
      <c r="D23" s="661"/>
      <c r="E23" s="661"/>
      <c r="F23" s="661"/>
      <c r="G23" s="661"/>
      <c r="H23" s="661"/>
      <c r="I23" s="661"/>
      <c r="J23" s="661"/>
      <c r="K23" s="661"/>
      <c r="L23" s="661"/>
      <c r="M23" s="661"/>
      <c r="N23" s="661"/>
      <c r="O23" s="661"/>
      <c r="P23" s="661"/>
      <c r="Q23" s="662"/>
      <c r="R23" s="663">
        <v>855793</v>
      </c>
      <c r="S23" s="664"/>
      <c r="T23" s="664"/>
      <c r="U23" s="664"/>
      <c r="V23" s="664"/>
      <c r="W23" s="664"/>
      <c r="X23" s="664"/>
      <c r="Y23" s="665"/>
      <c r="Z23" s="699">
        <v>3.6</v>
      </c>
      <c r="AA23" s="699"/>
      <c r="AB23" s="699"/>
      <c r="AC23" s="699"/>
      <c r="AD23" s="700" t="s">
        <v>121</v>
      </c>
      <c r="AE23" s="700"/>
      <c r="AF23" s="700"/>
      <c r="AG23" s="700"/>
      <c r="AH23" s="700"/>
      <c r="AI23" s="700"/>
      <c r="AJ23" s="700"/>
      <c r="AK23" s="700"/>
      <c r="AL23" s="666" t="s">
        <v>121</v>
      </c>
      <c r="AM23" s="667"/>
      <c r="AN23" s="667"/>
      <c r="AO23" s="701"/>
      <c r="AP23" s="660" t="s">
        <v>270</v>
      </c>
      <c r="AQ23" s="735"/>
      <c r="AR23" s="735"/>
      <c r="AS23" s="735"/>
      <c r="AT23" s="735"/>
      <c r="AU23" s="735"/>
      <c r="AV23" s="735"/>
      <c r="AW23" s="735"/>
      <c r="AX23" s="735"/>
      <c r="AY23" s="735"/>
      <c r="AZ23" s="735"/>
      <c r="BA23" s="735"/>
      <c r="BB23" s="735"/>
      <c r="BC23" s="735"/>
      <c r="BD23" s="735"/>
      <c r="BE23" s="735"/>
      <c r="BF23" s="736"/>
      <c r="BG23" s="663">
        <v>263341</v>
      </c>
      <c r="BH23" s="664"/>
      <c r="BI23" s="664"/>
      <c r="BJ23" s="664"/>
      <c r="BK23" s="664"/>
      <c r="BL23" s="664"/>
      <c r="BM23" s="664"/>
      <c r="BN23" s="665"/>
      <c r="BO23" s="699">
        <v>5.9</v>
      </c>
      <c r="BP23" s="699"/>
      <c r="BQ23" s="699"/>
      <c r="BR23" s="699"/>
      <c r="BS23" s="700" t="s">
        <v>121</v>
      </c>
      <c r="BT23" s="700"/>
      <c r="BU23" s="700"/>
      <c r="BV23" s="700"/>
      <c r="BW23" s="700"/>
      <c r="BX23" s="700"/>
      <c r="BY23" s="700"/>
      <c r="BZ23" s="700"/>
      <c r="CA23" s="700"/>
      <c r="CB23" s="731"/>
      <c r="CD23" s="715" t="s">
        <v>210</v>
      </c>
      <c r="CE23" s="716"/>
      <c r="CF23" s="716"/>
      <c r="CG23" s="716"/>
      <c r="CH23" s="716"/>
      <c r="CI23" s="716"/>
      <c r="CJ23" s="716"/>
      <c r="CK23" s="716"/>
      <c r="CL23" s="716"/>
      <c r="CM23" s="716"/>
      <c r="CN23" s="716"/>
      <c r="CO23" s="716"/>
      <c r="CP23" s="716"/>
      <c r="CQ23" s="717"/>
      <c r="CR23" s="715" t="s">
        <v>271</v>
      </c>
      <c r="CS23" s="716"/>
      <c r="CT23" s="716"/>
      <c r="CU23" s="716"/>
      <c r="CV23" s="716"/>
      <c r="CW23" s="716"/>
      <c r="CX23" s="716"/>
      <c r="CY23" s="717"/>
      <c r="CZ23" s="715" t="s">
        <v>272</v>
      </c>
      <c r="DA23" s="716"/>
      <c r="DB23" s="716"/>
      <c r="DC23" s="717"/>
      <c r="DD23" s="715" t="s">
        <v>273</v>
      </c>
      <c r="DE23" s="716"/>
      <c r="DF23" s="716"/>
      <c r="DG23" s="716"/>
      <c r="DH23" s="716"/>
      <c r="DI23" s="716"/>
      <c r="DJ23" s="716"/>
      <c r="DK23" s="717"/>
      <c r="DL23" s="747" t="s">
        <v>274</v>
      </c>
      <c r="DM23" s="748"/>
      <c r="DN23" s="748"/>
      <c r="DO23" s="748"/>
      <c r="DP23" s="748"/>
      <c r="DQ23" s="748"/>
      <c r="DR23" s="748"/>
      <c r="DS23" s="748"/>
      <c r="DT23" s="748"/>
      <c r="DU23" s="748"/>
      <c r="DV23" s="749"/>
      <c r="DW23" s="715" t="s">
        <v>275</v>
      </c>
      <c r="DX23" s="716"/>
      <c r="DY23" s="716"/>
      <c r="DZ23" s="716"/>
      <c r="EA23" s="716"/>
      <c r="EB23" s="716"/>
      <c r="EC23" s="717"/>
    </row>
    <row r="24" spans="2:133" ht="11.25" customHeight="1" x14ac:dyDescent="0.15">
      <c r="B24" s="660" t="s">
        <v>276</v>
      </c>
      <c r="C24" s="661"/>
      <c r="D24" s="661"/>
      <c r="E24" s="661"/>
      <c r="F24" s="661"/>
      <c r="G24" s="661"/>
      <c r="H24" s="661"/>
      <c r="I24" s="661"/>
      <c r="J24" s="661"/>
      <c r="K24" s="661"/>
      <c r="L24" s="661"/>
      <c r="M24" s="661"/>
      <c r="N24" s="661"/>
      <c r="O24" s="661"/>
      <c r="P24" s="661"/>
      <c r="Q24" s="662"/>
      <c r="R24" s="663" t="s">
        <v>121</v>
      </c>
      <c r="S24" s="664"/>
      <c r="T24" s="664"/>
      <c r="U24" s="664"/>
      <c r="V24" s="664"/>
      <c r="W24" s="664"/>
      <c r="X24" s="664"/>
      <c r="Y24" s="665"/>
      <c r="Z24" s="699" t="s">
        <v>121</v>
      </c>
      <c r="AA24" s="699"/>
      <c r="AB24" s="699"/>
      <c r="AC24" s="699"/>
      <c r="AD24" s="700" t="s">
        <v>121</v>
      </c>
      <c r="AE24" s="700"/>
      <c r="AF24" s="700"/>
      <c r="AG24" s="700"/>
      <c r="AH24" s="700"/>
      <c r="AI24" s="700"/>
      <c r="AJ24" s="700"/>
      <c r="AK24" s="700"/>
      <c r="AL24" s="666" t="s">
        <v>121</v>
      </c>
      <c r="AM24" s="667"/>
      <c r="AN24" s="667"/>
      <c r="AO24" s="701"/>
      <c r="AP24" s="660" t="s">
        <v>277</v>
      </c>
      <c r="AQ24" s="735"/>
      <c r="AR24" s="735"/>
      <c r="AS24" s="735"/>
      <c r="AT24" s="735"/>
      <c r="AU24" s="735"/>
      <c r="AV24" s="735"/>
      <c r="AW24" s="735"/>
      <c r="AX24" s="735"/>
      <c r="AY24" s="735"/>
      <c r="AZ24" s="735"/>
      <c r="BA24" s="735"/>
      <c r="BB24" s="735"/>
      <c r="BC24" s="735"/>
      <c r="BD24" s="735"/>
      <c r="BE24" s="735"/>
      <c r="BF24" s="736"/>
      <c r="BG24" s="663" t="s">
        <v>121</v>
      </c>
      <c r="BH24" s="664"/>
      <c r="BI24" s="664"/>
      <c r="BJ24" s="664"/>
      <c r="BK24" s="664"/>
      <c r="BL24" s="664"/>
      <c r="BM24" s="664"/>
      <c r="BN24" s="665"/>
      <c r="BO24" s="699" t="s">
        <v>121</v>
      </c>
      <c r="BP24" s="699"/>
      <c r="BQ24" s="699"/>
      <c r="BR24" s="699"/>
      <c r="BS24" s="700" t="s">
        <v>121</v>
      </c>
      <c r="BT24" s="700"/>
      <c r="BU24" s="700"/>
      <c r="BV24" s="700"/>
      <c r="BW24" s="700"/>
      <c r="BX24" s="700"/>
      <c r="BY24" s="700"/>
      <c r="BZ24" s="700"/>
      <c r="CA24" s="700"/>
      <c r="CB24" s="731"/>
      <c r="CD24" s="712" t="s">
        <v>278</v>
      </c>
      <c r="CE24" s="713"/>
      <c r="CF24" s="713"/>
      <c r="CG24" s="713"/>
      <c r="CH24" s="713"/>
      <c r="CI24" s="713"/>
      <c r="CJ24" s="713"/>
      <c r="CK24" s="713"/>
      <c r="CL24" s="713"/>
      <c r="CM24" s="713"/>
      <c r="CN24" s="713"/>
      <c r="CO24" s="713"/>
      <c r="CP24" s="713"/>
      <c r="CQ24" s="714"/>
      <c r="CR24" s="709">
        <v>9789531</v>
      </c>
      <c r="CS24" s="710"/>
      <c r="CT24" s="710"/>
      <c r="CU24" s="710"/>
      <c r="CV24" s="710"/>
      <c r="CW24" s="710"/>
      <c r="CX24" s="710"/>
      <c r="CY24" s="738"/>
      <c r="CZ24" s="739">
        <v>42.9</v>
      </c>
      <c r="DA24" s="722"/>
      <c r="DB24" s="722"/>
      <c r="DC24" s="741"/>
      <c r="DD24" s="737">
        <v>6215809</v>
      </c>
      <c r="DE24" s="710"/>
      <c r="DF24" s="710"/>
      <c r="DG24" s="710"/>
      <c r="DH24" s="710"/>
      <c r="DI24" s="710"/>
      <c r="DJ24" s="710"/>
      <c r="DK24" s="738"/>
      <c r="DL24" s="737">
        <v>5448155</v>
      </c>
      <c r="DM24" s="710"/>
      <c r="DN24" s="710"/>
      <c r="DO24" s="710"/>
      <c r="DP24" s="710"/>
      <c r="DQ24" s="710"/>
      <c r="DR24" s="710"/>
      <c r="DS24" s="710"/>
      <c r="DT24" s="710"/>
      <c r="DU24" s="710"/>
      <c r="DV24" s="738"/>
      <c r="DW24" s="739">
        <v>44.4</v>
      </c>
      <c r="DX24" s="722"/>
      <c r="DY24" s="722"/>
      <c r="DZ24" s="722"/>
      <c r="EA24" s="722"/>
      <c r="EB24" s="722"/>
      <c r="EC24" s="740"/>
    </row>
    <row r="25" spans="2:133" ht="11.25" customHeight="1" x14ac:dyDescent="0.15">
      <c r="B25" s="660" t="s">
        <v>279</v>
      </c>
      <c r="C25" s="661"/>
      <c r="D25" s="661"/>
      <c r="E25" s="661"/>
      <c r="F25" s="661"/>
      <c r="G25" s="661"/>
      <c r="H25" s="661"/>
      <c r="I25" s="661"/>
      <c r="J25" s="661"/>
      <c r="K25" s="661"/>
      <c r="L25" s="661"/>
      <c r="M25" s="661"/>
      <c r="N25" s="661"/>
      <c r="O25" s="661"/>
      <c r="P25" s="661"/>
      <c r="Q25" s="662"/>
      <c r="R25" s="663">
        <v>13268222</v>
      </c>
      <c r="S25" s="664"/>
      <c r="T25" s="664"/>
      <c r="U25" s="664"/>
      <c r="V25" s="664"/>
      <c r="W25" s="664"/>
      <c r="X25" s="664"/>
      <c r="Y25" s="665"/>
      <c r="Z25" s="699">
        <v>55.6</v>
      </c>
      <c r="AA25" s="699"/>
      <c r="AB25" s="699"/>
      <c r="AC25" s="699"/>
      <c r="AD25" s="700">
        <v>12149088</v>
      </c>
      <c r="AE25" s="700"/>
      <c r="AF25" s="700"/>
      <c r="AG25" s="700"/>
      <c r="AH25" s="700"/>
      <c r="AI25" s="700"/>
      <c r="AJ25" s="700"/>
      <c r="AK25" s="700"/>
      <c r="AL25" s="666">
        <v>99.5</v>
      </c>
      <c r="AM25" s="667"/>
      <c r="AN25" s="667"/>
      <c r="AO25" s="701"/>
      <c r="AP25" s="660" t="s">
        <v>280</v>
      </c>
      <c r="AQ25" s="735"/>
      <c r="AR25" s="735"/>
      <c r="AS25" s="735"/>
      <c r="AT25" s="735"/>
      <c r="AU25" s="735"/>
      <c r="AV25" s="735"/>
      <c r="AW25" s="735"/>
      <c r="AX25" s="735"/>
      <c r="AY25" s="735"/>
      <c r="AZ25" s="735"/>
      <c r="BA25" s="735"/>
      <c r="BB25" s="735"/>
      <c r="BC25" s="735"/>
      <c r="BD25" s="735"/>
      <c r="BE25" s="735"/>
      <c r="BF25" s="736"/>
      <c r="BG25" s="663" t="s">
        <v>121</v>
      </c>
      <c r="BH25" s="664"/>
      <c r="BI25" s="664"/>
      <c r="BJ25" s="664"/>
      <c r="BK25" s="664"/>
      <c r="BL25" s="664"/>
      <c r="BM25" s="664"/>
      <c r="BN25" s="665"/>
      <c r="BO25" s="699" t="s">
        <v>121</v>
      </c>
      <c r="BP25" s="699"/>
      <c r="BQ25" s="699"/>
      <c r="BR25" s="699"/>
      <c r="BS25" s="700" t="s">
        <v>121</v>
      </c>
      <c r="BT25" s="700"/>
      <c r="BU25" s="700"/>
      <c r="BV25" s="700"/>
      <c r="BW25" s="700"/>
      <c r="BX25" s="700"/>
      <c r="BY25" s="700"/>
      <c r="BZ25" s="700"/>
      <c r="CA25" s="700"/>
      <c r="CB25" s="731"/>
      <c r="CD25" s="660" t="s">
        <v>281</v>
      </c>
      <c r="CE25" s="661"/>
      <c r="CF25" s="661"/>
      <c r="CG25" s="661"/>
      <c r="CH25" s="661"/>
      <c r="CI25" s="661"/>
      <c r="CJ25" s="661"/>
      <c r="CK25" s="661"/>
      <c r="CL25" s="661"/>
      <c r="CM25" s="661"/>
      <c r="CN25" s="661"/>
      <c r="CO25" s="661"/>
      <c r="CP25" s="661"/>
      <c r="CQ25" s="662"/>
      <c r="CR25" s="663">
        <v>3162549</v>
      </c>
      <c r="CS25" s="672"/>
      <c r="CT25" s="672"/>
      <c r="CU25" s="672"/>
      <c r="CV25" s="672"/>
      <c r="CW25" s="672"/>
      <c r="CX25" s="672"/>
      <c r="CY25" s="673"/>
      <c r="CZ25" s="666">
        <v>13.8</v>
      </c>
      <c r="DA25" s="674"/>
      <c r="DB25" s="674"/>
      <c r="DC25" s="675"/>
      <c r="DD25" s="669">
        <v>2900841</v>
      </c>
      <c r="DE25" s="672"/>
      <c r="DF25" s="672"/>
      <c r="DG25" s="672"/>
      <c r="DH25" s="672"/>
      <c r="DI25" s="672"/>
      <c r="DJ25" s="672"/>
      <c r="DK25" s="673"/>
      <c r="DL25" s="669">
        <v>2853746</v>
      </c>
      <c r="DM25" s="672"/>
      <c r="DN25" s="672"/>
      <c r="DO25" s="672"/>
      <c r="DP25" s="672"/>
      <c r="DQ25" s="672"/>
      <c r="DR25" s="672"/>
      <c r="DS25" s="672"/>
      <c r="DT25" s="672"/>
      <c r="DU25" s="672"/>
      <c r="DV25" s="673"/>
      <c r="DW25" s="666">
        <v>23.2</v>
      </c>
      <c r="DX25" s="674"/>
      <c r="DY25" s="674"/>
      <c r="DZ25" s="674"/>
      <c r="EA25" s="674"/>
      <c r="EB25" s="674"/>
      <c r="EC25" s="688"/>
    </row>
    <row r="26" spans="2:133" ht="11.25" customHeight="1" x14ac:dyDescent="0.15">
      <c r="B26" s="660" t="s">
        <v>282</v>
      </c>
      <c r="C26" s="661"/>
      <c r="D26" s="661"/>
      <c r="E26" s="661"/>
      <c r="F26" s="661"/>
      <c r="G26" s="661"/>
      <c r="H26" s="661"/>
      <c r="I26" s="661"/>
      <c r="J26" s="661"/>
      <c r="K26" s="661"/>
      <c r="L26" s="661"/>
      <c r="M26" s="661"/>
      <c r="N26" s="661"/>
      <c r="O26" s="661"/>
      <c r="P26" s="661"/>
      <c r="Q26" s="662"/>
      <c r="R26" s="663">
        <v>6062</v>
      </c>
      <c r="S26" s="664"/>
      <c r="T26" s="664"/>
      <c r="U26" s="664"/>
      <c r="V26" s="664"/>
      <c r="W26" s="664"/>
      <c r="X26" s="664"/>
      <c r="Y26" s="665"/>
      <c r="Z26" s="699">
        <v>0</v>
      </c>
      <c r="AA26" s="699"/>
      <c r="AB26" s="699"/>
      <c r="AC26" s="699"/>
      <c r="AD26" s="700">
        <v>6062</v>
      </c>
      <c r="AE26" s="700"/>
      <c r="AF26" s="700"/>
      <c r="AG26" s="700"/>
      <c r="AH26" s="700"/>
      <c r="AI26" s="700"/>
      <c r="AJ26" s="700"/>
      <c r="AK26" s="700"/>
      <c r="AL26" s="666">
        <v>0</v>
      </c>
      <c r="AM26" s="667"/>
      <c r="AN26" s="667"/>
      <c r="AO26" s="701"/>
      <c r="AP26" s="660" t="s">
        <v>283</v>
      </c>
      <c r="AQ26" s="735"/>
      <c r="AR26" s="735"/>
      <c r="AS26" s="735"/>
      <c r="AT26" s="735"/>
      <c r="AU26" s="735"/>
      <c r="AV26" s="735"/>
      <c r="AW26" s="735"/>
      <c r="AX26" s="735"/>
      <c r="AY26" s="735"/>
      <c r="AZ26" s="735"/>
      <c r="BA26" s="735"/>
      <c r="BB26" s="735"/>
      <c r="BC26" s="735"/>
      <c r="BD26" s="735"/>
      <c r="BE26" s="735"/>
      <c r="BF26" s="736"/>
      <c r="BG26" s="663" t="s">
        <v>121</v>
      </c>
      <c r="BH26" s="664"/>
      <c r="BI26" s="664"/>
      <c r="BJ26" s="664"/>
      <c r="BK26" s="664"/>
      <c r="BL26" s="664"/>
      <c r="BM26" s="664"/>
      <c r="BN26" s="665"/>
      <c r="BO26" s="699" t="s">
        <v>121</v>
      </c>
      <c r="BP26" s="699"/>
      <c r="BQ26" s="699"/>
      <c r="BR26" s="699"/>
      <c r="BS26" s="700" t="s">
        <v>121</v>
      </c>
      <c r="BT26" s="700"/>
      <c r="BU26" s="700"/>
      <c r="BV26" s="700"/>
      <c r="BW26" s="700"/>
      <c r="BX26" s="700"/>
      <c r="BY26" s="700"/>
      <c r="BZ26" s="700"/>
      <c r="CA26" s="700"/>
      <c r="CB26" s="731"/>
      <c r="CD26" s="660" t="s">
        <v>284</v>
      </c>
      <c r="CE26" s="661"/>
      <c r="CF26" s="661"/>
      <c r="CG26" s="661"/>
      <c r="CH26" s="661"/>
      <c r="CI26" s="661"/>
      <c r="CJ26" s="661"/>
      <c r="CK26" s="661"/>
      <c r="CL26" s="661"/>
      <c r="CM26" s="661"/>
      <c r="CN26" s="661"/>
      <c r="CO26" s="661"/>
      <c r="CP26" s="661"/>
      <c r="CQ26" s="662"/>
      <c r="CR26" s="663">
        <v>1980937</v>
      </c>
      <c r="CS26" s="664"/>
      <c r="CT26" s="664"/>
      <c r="CU26" s="664"/>
      <c r="CV26" s="664"/>
      <c r="CW26" s="664"/>
      <c r="CX26" s="664"/>
      <c r="CY26" s="665"/>
      <c r="CZ26" s="666">
        <v>8.6999999999999993</v>
      </c>
      <c r="DA26" s="674"/>
      <c r="DB26" s="674"/>
      <c r="DC26" s="675"/>
      <c r="DD26" s="669">
        <v>1798215</v>
      </c>
      <c r="DE26" s="664"/>
      <c r="DF26" s="664"/>
      <c r="DG26" s="664"/>
      <c r="DH26" s="664"/>
      <c r="DI26" s="664"/>
      <c r="DJ26" s="664"/>
      <c r="DK26" s="665"/>
      <c r="DL26" s="669" t="s">
        <v>121</v>
      </c>
      <c r="DM26" s="664"/>
      <c r="DN26" s="664"/>
      <c r="DO26" s="664"/>
      <c r="DP26" s="664"/>
      <c r="DQ26" s="664"/>
      <c r="DR26" s="664"/>
      <c r="DS26" s="664"/>
      <c r="DT26" s="664"/>
      <c r="DU26" s="664"/>
      <c r="DV26" s="665"/>
      <c r="DW26" s="666" t="s">
        <v>121</v>
      </c>
      <c r="DX26" s="674"/>
      <c r="DY26" s="674"/>
      <c r="DZ26" s="674"/>
      <c r="EA26" s="674"/>
      <c r="EB26" s="674"/>
      <c r="EC26" s="688"/>
    </row>
    <row r="27" spans="2:133" ht="11.25" customHeight="1" x14ac:dyDescent="0.15">
      <c r="B27" s="660" t="s">
        <v>285</v>
      </c>
      <c r="C27" s="661"/>
      <c r="D27" s="661"/>
      <c r="E27" s="661"/>
      <c r="F27" s="661"/>
      <c r="G27" s="661"/>
      <c r="H27" s="661"/>
      <c r="I27" s="661"/>
      <c r="J27" s="661"/>
      <c r="K27" s="661"/>
      <c r="L27" s="661"/>
      <c r="M27" s="661"/>
      <c r="N27" s="661"/>
      <c r="O27" s="661"/>
      <c r="P27" s="661"/>
      <c r="Q27" s="662"/>
      <c r="R27" s="663">
        <v>46202</v>
      </c>
      <c r="S27" s="664"/>
      <c r="T27" s="664"/>
      <c r="U27" s="664"/>
      <c r="V27" s="664"/>
      <c r="W27" s="664"/>
      <c r="X27" s="664"/>
      <c r="Y27" s="665"/>
      <c r="Z27" s="699">
        <v>0.2</v>
      </c>
      <c r="AA27" s="699"/>
      <c r="AB27" s="699"/>
      <c r="AC27" s="699"/>
      <c r="AD27" s="700" t="s">
        <v>121</v>
      </c>
      <c r="AE27" s="700"/>
      <c r="AF27" s="700"/>
      <c r="AG27" s="700"/>
      <c r="AH27" s="700"/>
      <c r="AI27" s="700"/>
      <c r="AJ27" s="700"/>
      <c r="AK27" s="700"/>
      <c r="AL27" s="666" t="s">
        <v>121</v>
      </c>
      <c r="AM27" s="667"/>
      <c r="AN27" s="667"/>
      <c r="AO27" s="701"/>
      <c r="AP27" s="660" t="s">
        <v>286</v>
      </c>
      <c r="AQ27" s="661"/>
      <c r="AR27" s="661"/>
      <c r="AS27" s="661"/>
      <c r="AT27" s="661"/>
      <c r="AU27" s="661"/>
      <c r="AV27" s="661"/>
      <c r="AW27" s="661"/>
      <c r="AX27" s="661"/>
      <c r="AY27" s="661"/>
      <c r="AZ27" s="661"/>
      <c r="BA27" s="661"/>
      <c r="BB27" s="661"/>
      <c r="BC27" s="661"/>
      <c r="BD27" s="661"/>
      <c r="BE27" s="661"/>
      <c r="BF27" s="662"/>
      <c r="BG27" s="663">
        <v>4432400</v>
      </c>
      <c r="BH27" s="664"/>
      <c r="BI27" s="664"/>
      <c r="BJ27" s="664"/>
      <c r="BK27" s="664"/>
      <c r="BL27" s="664"/>
      <c r="BM27" s="664"/>
      <c r="BN27" s="665"/>
      <c r="BO27" s="699">
        <v>100</v>
      </c>
      <c r="BP27" s="699"/>
      <c r="BQ27" s="699"/>
      <c r="BR27" s="699"/>
      <c r="BS27" s="700">
        <v>165931</v>
      </c>
      <c r="BT27" s="700"/>
      <c r="BU27" s="700"/>
      <c r="BV27" s="700"/>
      <c r="BW27" s="700"/>
      <c r="BX27" s="700"/>
      <c r="BY27" s="700"/>
      <c r="BZ27" s="700"/>
      <c r="CA27" s="700"/>
      <c r="CB27" s="731"/>
      <c r="CD27" s="660" t="s">
        <v>287</v>
      </c>
      <c r="CE27" s="661"/>
      <c r="CF27" s="661"/>
      <c r="CG27" s="661"/>
      <c r="CH27" s="661"/>
      <c r="CI27" s="661"/>
      <c r="CJ27" s="661"/>
      <c r="CK27" s="661"/>
      <c r="CL27" s="661"/>
      <c r="CM27" s="661"/>
      <c r="CN27" s="661"/>
      <c r="CO27" s="661"/>
      <c r="CP27" s="661"/>
      <c r="CQ27" s="662"/>
      <c r="CR27" s="663">
        <v>4849055</v>
      </c>
      <c r="CS27" s="672"/>
      <c r="CT27" s="672"/>
      <c r="CU27" s="672"/>
      <c r="CV27" s="672"/>
      <c r="CW27" s="672"/>
      <c r="CX27" s="672"/>
      <c r="CY27" s="673"/>
      <c r="CZ27" s="666">
        <v>21.2</v>
      </c>
      <c r="DA27" s="674"/>
      <c r="DB27" s="674"/>
      <c r="DC27" s="675"/>
      <c r="DD27" s="669">
        <v>1765956</v>
      </c>
      <c r="DE27" s="672"/>
      <c r="DF27" s="672"/>
      <c r="DG27" s="672"/>
      <c r="DH27" s="672"/>
      <c r="DI27" s="672"/>
      <c r="DJ27" s="672"/>
      <c r="DK27" s="673"/>
      <c r="DL27" s="669">
        <v>1045397</v>
      </c>
      <c r="DM27" s="672"/>
      <c r="DN27" s="672"/>
      <c r="DO27" s="672"/>
      <c r="DP27" s="672"/>
      <c r="DQ27" s="672"/>
      <c r="DR27" s="672"/>
      <c r="DS27" s="672"/>
      <c r="DT27" s="672"/>
      <c r="DU27" s="672"/>
      <c r="DV27" s="673"/>
      <c r="DW27" s="666">
        <v>8.5</v>
      </c>
      <c r="DX27" s="674"/>
      <c r="DY27" s="674"/>
      <c r="DZ27" s="674"/>
      <c r="EA27" s="674"/>
      <c r="EB27" s="674"/>
      <c r="EC27" s="688"/>
    </row>
    <row r="28" spans="2:133" ht="11.25" customHeight="1" x14ac:dyDescent="0.15">
      <c r="B28" s="660" t="s">
        <v>288</v>
      </c>
      <c r="C28" s="661"/>
      <c r="D28" s="661"/>
      <c r="E28" s="661"/>
      <c r="F28" s="661"/>
      <c r="G28" s="661"/>
      <c r="H28" s="661"/>
      <c r="I28" s="661"/>
      <c r="J28" s="661"/>
      <c r="K28" s="661"/>
      <c r="L28" s="661"/>
      <c r="M28" s="661"/>
      <c r="N28" s="661"/>
      <c r="O28" s="661"/>
      <c r="P28" s="661"/>
      <c r="Q28" s="662"/>
      <c r="R28" s="663">
        <v>623150</v>
      </c>
      <c r="S28" s="664"/>
      <c r="T28" s="664"/>
      <c r="U28" s="664"/>
      <c r="V28" s="664"/>
      <c r="W28" s="664"/>
      <c r="X28" s="664"/>
      <c r="Y28" s="665"/>
      <c r="Z28" s="699">
        <v>2.6</v>
      </c>
      <c r="AA28" s="699"/>
      <c r="AB28" s="699"/>
      <c r="AC28" s="699"/>
      <c r="AD28" s="700">
        <v>36222</v>
      </c>
      <c r="AE28" s="700"/>
      <c r="AF28" s="700"/>
      <c r="AG28" s="700"/>
      <c r="AH28" s="700"/>
      <c r="AI28" s="700"/>
      <c r="AJ28" s="700"/>
      <c r="AK28" s="700"/>
      <c r="AL28" s="666">
        <v>0.3</v>
      </c>
      <c r="AM28" s="667"/>
      <c r="AN28" s="667"/>
      <c r="AO28" s="701"/>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9"/>
      <c r="BP28" s="699"/>
      <c r="BQ28" s="699"/>
      <c r="BR28" s="699"/>
      <c r="BS28" s="669"/>
      <c r="BT28" s="664"/>
      <c r="BU28" s="664"/>
      <c r="BV28" s="664"/>
      <c r="BW28" s="664"/>
      <c r="BX28" s="664"/>
      <c r="BY28" s="664"/>
      <c r="BZ28" s="664"/>
      <c r="CA28" s="664"/>
      <c r="CB28" s="698"/>
      <c r="CD28" s="660" t="s">
        <v>289</v>
      </c>
      <c r="CE28" s="661"/>
      <c r="CF28" s="661"/>
      <c r="CG28" s="661"/>
      <c r="CH28" s="661"/>
      <c r="CI28" s="661"/>
      <c r="CJ28" s="661"/>
      <c r="CK28" s="661"/>
      <c r="CL28" s="661"/>
      <c r="CM28" s="661"/>
      <c r="CN28" s="661"/>
      <c r="CO28" s="661"/>
      <c r="CP28" s="661"/>
      <c r="CQ28" s="662"/>
      <c r="CR28" s="663">
        <v>1777927</v>
      </c>
      <c r="CS28" s="664"/>
      <c r="CT28" s="664"/>
      <c r="CU28" s="664"/>
      <c r="CV28" s="664"/>
      <c r="CW28" s="664"/>
      <c r="CX28" s="664"/>
      <c r="CY28" s="665"/>
      <c r="CZ28" s="666">
        <v>7.8</v>
      </c>
      <c r="DA28" s="674"/>
      <c r="DB28" s="674"/>
      <c r="DC28" s="675"/>
      <c r="DD28" s="669">
        <v>1549012</v>
      </c>
      <c r="DE28" s="664"/>
      <c r="DF28" s="664"/>
      <c r="DG28" s="664"/>
      <c r="DH28" s="664"/>
      <c r="DI28" s="664"/>
      <c r="DJ28" s="664"/>
      <c r="DK28" s="665"/>
      <c r="DL28" s="669">
        <v>1549012</v>
      </c>
      <c r="DM28" s="664"/>
      <c r="DN28" s="664"/>
      <c r="DO28" s="664"/>
      <c r="DP28" s="664"/>
      <c r="DQ28" s="664"/>
      <c r="DR28" s="664"/>
      <c r="DS28" s="664"/>
      <c r="DT28" s="664"/>
      <c r="DU28" s="664"/>
      <c r="DV28" s="665"/>
      <c r="DW28" s="666">
        <v>12.6</v>
      </c>
      <c r="DX28" s="674"/>
      <c r="DY28" s="674"/>
      <c r="DZ28" s="674"/>
      <c r="EA28" s="674"/>
      <c r="EB28" s="674"/>
      <c r="EC28" s="688"/>
    </row>
    <row r="29" spans="2:133" ht="11.25" customHeight="1" x14ac:dyDescent="0.15">
      <c r="B29" s="660" t="s">
        <v>290</v>
      </c>
      <c r="C29" s="661"/>
      <c r="D29" s="661"/>
      <c r="E29" s="661"/>
      <c r="F29" s="661"/>
      <c r="G29" s="661"/>
      <c r="H29" s="661"/>
      <c r="I29" s="661"/>
      <c r="J29" s="661"/>
      <c r="K29" s="661"/>
      <c r="L29" s="661"/>
      <c r="M29" s="661"/>
      <c r="N29" s="661"/>
      <c r="O29" s="661"/>
      <c r="P29" s="661"/>
      <c r="Q29" s="662"/>
      <c r="R29" s="663">
        <v>167771</v>
      </c>
      <c r="S29" s="664"/>
      <c r="T29" s="664"/>
      <c r="U29" s="664"/>
      <c r="V29" s="664"/>
      <c r="W29" s="664"/>
      <c r="X29" s="664"/>
      <c r="Y29" s="665"/>
      <c r="Z29" s="699">
        <v>0.7</v>
      </c>
      <c r="AA29" s="699"/>
      <c r="AB29" s="699"/>
      <c r="AC29" s="699"/>
      <c r="AD29" s="700">
        <v>192</v>
      </c>
      <c r="AE29" s="700"/>
      <c r="AF29" s="700"/>
      <c r="AG29" s="700"/>
      <c r="AH29" s="700"/>
      <c r="AI29" s="700"/>
      <c r="AJ29" s="700"/>
      <c r="AK29" s="700"/>
      <c r="AL29" s="666">
        <v>0</v>
      </c>
      <c r="AM29" s="667"/>
      <c r="AN29" s="667"/>
      <c r="AO29" s="701"/>
      <c r="AP29" s="644"/>
      <c r="AQ29" s="645"/>
      <c r="AR29" s="645"/>
      <c r="AS29" s="645"/>
      <c r="AT29" s="645"/>
      <c r="AU29" s="645"/>
      <c r="AV29" s="645"/>
      <c r="AW29" s="645"/>
      <c r="AX29" s="645"/>
      <c r="AY29" s="645"/>
      <c r="AZ29" s="645"/>
      <c r="BA29" s="645"/>
      <c r="BB29" s="645"/>
      <c r="BC29" s="645"/>
      <c r="BD29" s="645"/>
      <c r="BE29" s="645"/>
      <c r="BF29" s="646"/>
      <c r="BG29" s="663"/>
      <c r="BH29" s="664"/>
      <c r="BI29" s="664"/>
      <c r="BJ29" s="664"/>
      <c r="BK29" s="664"/>
      <c r="BL29" s="664"/>
      <c r="BM29" s="664"/>
      <c r="BN29" s="665"/>
      <c r="BO29" s="699"/>
      <c r="BP29" s="699"/>
      <c r="BQ29" s="699"/>
      <c r="BR29" s="699"/>
      <c r="BS29" s="700"/>
      <c r="BT29" s="700"/>
      <c r="BU29" s="700"/>
      <c r="BV29" s="700"/>
      <c r="BW29" s="700"/>
      <c r="BX29" s="700"/>
      <c r="BY29" s="700"/>
      <c r="BZ29" s="700"/>
      <c r="CA29" s="700"/>
      <c r="CB29" s="731"/>
      <c r="CD29" s="676" t="s">
        <v>291</v>
      </c>
      <c r="CE29" s="677"/>
      <c r="CF29" s="660" t="s">
        <v>66</v>
      </c>
      <c r="CG29" s="661"/>
      <c r="CH29" s="661"/>
      <c r="CI29" s="661"/>
      <c r="CJ29" s="661"/>
      <c r="CK29" s="661"/>
      <c r="CL29" s="661"/>
      <c r="CM29" s="661"/>
      <c r="CN29" s="661"/>
      <c r="CO29" s="661"/>
      <c r="CP29" s="661"/>
      <c r="CQ29" s="662"/>
      <c r="CR29" s="663">
        <v>1777786</v>
      </c>
      <c r="CS29" s="672"/>
      <c r="CT29" s="672"/>
      <c r="CU29" s="672"/>
      <c r="CV29" s="672"/>
      <c r="CW29" s="672"/>
      <c r="CX29" s="672"/>
      <c r="CY29" s="673"/>
      <c r="CZ29" s="666">
        <v>7.8</v>
      </c>
      <c r="DA29" s="674"/>
      <c r="DB29" s="674"/>
      <c r="DC29" s="675"/>
      <c r="DD29" s="669">
        <v>1548871</v>
      </c>
      <c r="DE29" s="672"/>
      <c r="DF29" s="672"/>
      <c r="DG29" s="672"/>
      <c r="DH29" s="672"/>
      <c r="DI29" s="672"/>
      <c r="DJ29" s="672"/>
      <c r="DK29" s="673"/>
      <c r="DL29" s="669">
        <v>1548871</v>
      </c>
      <c r="DM29" s="672"/>
      <c r="DN29" s="672"/>
      <c r="DO29" s="672"/>
      <c r="DP29" s="672"/>
      <c r="DQ29" s="672"/>
      <c r="DR29" s="672"/>
      <c r="DS29" s="672"/>
      <c r="DT29" s="672"/>
      <c r="DU29" s="672"/>
      <c r="DV29" s="673"/>
      <c r="DW29" s="666">
        <v>12.6</v>
      </c>
      <c r="DX29" s="674"/>
      <c r="DY29" s="674"/>
      <c r="DZ29" s="674"/>
      <c r="EA29" s="674"/>
      <c r="EB29" s="674"/>
      <c r="EC29" s="688"/>
    </row>
    <row r="30" spans="2:133" ht="11.25" customHeight="1" x14ac:dyDescent="0.15">
      <c r="B30" s="660" t="s">
        <v>292</v>
      </c>
      <c r="C30" s="661"/>
      <c r="D30" s="661"/>
      <c r="E30" s="661"/>
      <c r="F30" s="661"/>
      <c r="G30" s="661"/>
      <c r="H30" s="661"/>
      <c r="I30" s="661"/>
      <c r="J30" s="661"/>
      <c r="K30" s="661"/>
      <c r="L30" s="661"/>
      <c r="M30" s="661"/>
      <c r="N30" s="661"/>
      <c r="O30" s="661"/>
      <c r="P30" s="661"/>
      <c r="Q30" s="662"/>
      <c r="R30" s="663">
        <v>4263045</v>
      </c>
      <c r="S30" s="664"/>
      <c r="T30" s="664"/>
      <c r="U30" s="664"/>
      <c r="V30" s="664"/>
      <c r="W30" s="664"/>
      <c r="X30" s="664"/>
      <c r="Y30" s="665"/>
      <c r="Z30" s="699">
        <v>17.899999999999999</v>
      </c>
      <c r="AA30" s="699"/>
      <c r="AB30" s="699"/>
      <c r="AC30" s="699"/>
      <c r="AD30" s="700" t="s">
        <v>121</v>
      </c>
      <c r="AE30" s="700"/>
      <c r="AF30" s="700"/>
      <c r="AG30" s="700"/>
      <c r="AH30" s="700"/>
      <c r="AI30" s="700"/>
      <c r="AJ30" s="700"/>
      <c r="AK30" s="700"/>
      <c r="AL30" s="666" t="s">
        <v>121</v>
      </c>
      <c r="AM30" s="667"/>
      <c r="AN30" s="667"/>
      <c r="AO30" s="701"/>
      <c r="AP30" s="715" t="s">
        <v>210</v>
      </c>
      <c r="AQ30" s="716"/>
      <c r="AR30" s="716"/>
      <c r="AS30" s="716"/>
      <c r="AT30" s="716"/>
      <c r="AU30" s="716"/>
      <c r="AV30" s="716"/>
      <c r="AW30" s="716"/>
      <c r="AX30" s="716"/>
      <c r="AY30" s="716"/>
      <c r="AZ30" s="716"/>
      <c r="BA30" s="716"/>
      <c r="BB30" s="716"/>
      <c r="BC30" s="716"/>
      <c r="BD30" s="716"/>
      <c r="BE30" s="716"/>
      <c r="BF30" s="717"/>
      <c r="BG30" s="715" t="s">
        <v>293</v>
      </c>
      <c r="BH30" s="729"/>
      <c r="BI30" s="729"/>
      <c r="BJ30" s="729"/>
      <c r="BK30" s="729"/>
      <c r="BL30" s="729"/>
      <c r="BM30" s="729"/>
      <c r="BN30" s="729"/>
      <c r="BO30" s="729"/>
      <c r="BP30" s="729"/>
      <c r="BQ30" s="730"/>
      <c r="BR30" s="715" t="s">
        <v>294</v>
      </c>
      <c r="BS30" s="729"/>
      <c r="BT30" s="729"/>
      <c r="BU30" s="729"/>
      <c r="BV30" s="729"/>
      <c r="BW30" s="729"/>
      <c r="BX30" s="729"/>
      <c r="BY30" s="729"/>
      <c r="BZ30" s="729"/>
      <c r="CA30" s="729"/>
      <c r="CB30" s="730"/>
      <c r="CD30" s="678"/>
      <c r="CE30" s="679"/>
      <c r="CF30" s="660" t="s">
        <v>295</v>
      </c>
      <c r="CG30" s="661"/>
      <c r="CH30" s="661"/>
      <c r="CI30" s="661"/>
      <c r="CJ30" s="661"/>
      <c r="CK30" s="661"/>
      <c r="CL30" s="661"/>
      <c r="CM30" s="661"/>
      <c r="CN30" s="661"/>
      <c r="CO30" s="661"/>
      <c r="CP30" s="661"/>
      <c r="CQ30" s="662"/>
      <c r="CR30" s="663">
        <v>1698707</v>
      </c>
      <c r="CS30" s="664"/>
      <c r="CT30" s="664"/>
      <c r="CU30" s="664"/>
      <c r="CV30" s="664"/>
      <c r="CW30" s="664"/>
      <c r="CX30" s="664"/>
      <c r="CY30" s="665"/>
      <c r="CZ30" s="666">
        <v>7.4</v>
      </c>
      <c r="DA30" s="674"/>
      <c r="DB30" s="674"/>
      <c r="DC30" s="675"/>
      <c r="DD30" s="669">
        <v>1490639</v>
      </c>
      <c r="DE30" s="664"/>
      <c r="DF30" s="664"/>
      <c r="DG30" s="664"/>
      <c r="DH30" s="664"/>
      <c r="DI30" s="664"/>
      <c r="DJ30" s="664"/>
      <c r="DK30" s="665"/>
      <c r="DL30" s="669">
        <v>1490639</v>
      </c>
      <c r="DM30" s="664"/>
      <c r="DN30" s="664"/>
      <c r="DO30" s="664"/>
      <c r="DP30" s="664"/>
      <c r="DQ30" s="664"/>
      <c r="DR30" s="664"/>
      <c r="DS30" s="664"/>
      <c r="DT30" s="664"/>
      <c r="DU30" s="664"/>
      <c r="DV30" s="665"/>
      <c r="DW30" s="666">
        <v>12.1</v>
      </c>
      <c r="DX30" s="674"/>
      <c r="DY30" s="674"/>
      <c r="DZ30" s="674"/>
      <c r="EA30" s="674"/>
      <c r="EB30" s="674"/>
      <c r="EC30" s="688"/>
    </row>
    <row r="31" spans="2:133" ht="11.25" customHeight="1" x14ac:dyDescent="0.15">
      <c r="B31" s="732" t="s">
        <v>296</v>
      </c>
      <c r="C31" s="733"/>
      <c r="D31" s="733"/>
      <c r="E31" s="733"/>
      <c r="F31" s="733"/>
      <c r="G31" s="733"/>
      <c r="H31" s="733"/>
      <c r="I31" s="733"/>
      <c r="J31" s="733"/>
      <c r="K31" s="733"/>
      <c r="L31" s="733"/>
      <c r="M31" s="733"/>
      <c r="N31" s="733"/>
      <c r="O31" s="733"/>
      <c r="P31" s="733"/>
      <c r="Q31" s="734"/>
      <c r="R31" s="663">
        <v>1231</v>
      </c>
      <c r="S31" s="664"/>
      <c r="T31" s="664"/>
      <c r="U31" s="664"/>
      <c r="V31" s="664"/>
      <c r="W31" s="664"/>
      <c r="X31" s="664"/>
      <c r="Y31" s="665"/>
      <c r="Z31" s="699">
        <v>0</v>
      </c>
      <c r="AA31" s="699"/>
      <c r="AB31" s="699"/>
      <c r="AC31" s="699"/>
      <c r="AD31" s="700">
        <v>1231</v>
      </c>
      <c r="AE31" s="700"/>
      <c r="AF31" s="700"/>
      <c r="AG31" s="700"/>
      <c r="AH31" s="700"/>
      <c r="AI31" s="700"/>
      <c r="AJ31" s="700"/>
      <c r="AK31" s="700"/>
      <c r="AL31" s="666">
        <v>0</v>
      </c>
      <c r="AM31" s="667"/>
      <c r="AN31" s="667"/>
      <c r="AO31" s="701"/>
      <c r="AP31" s="724" t="s">
        <v>297</v>
      </c>
      <c r="AQ31" s="725"/>
      <c r="AR31" s="725"/>
      <c r="AS31" s="725"/>
      <c r="AT31" s="726" t="s">
        <v>298</v>
      </c>
      <c r="AU31" s="218"/>
      <c r="AV31" s="218"/>
      <c r="AW31" s="218"/>
      <c r="AX31" s="712" t="s">
        <v>176</v>
      </c>
      <c r="AY31" s="713"/>
      <c r="AZ31" s="713"/>
      <c r="BA31" s="713"/>
      <c r="BB31" s="713"/>
      <c r="BC31" s="713"/>
      <c r="BD31" s="713"/>
      <c r="BE31" s="713"/>
      <c r="BF31" s="714"/>
      <c r="BG31" s="720">
        <v>98.9</v>
      </c>
      <c r="BH31" s="721"/>
      <c r="BI31" s="721"/>
      <c r="BJ31" s="721"/>
      <c r="BK31" s="721"/>
      <c r="BL31" s="721"/>
      <c r="BM31" s="722">
        <v>89.8</v>
      </c>
      <c r="BN31" s="721"/>
      <c r="BO31" s="721"/>
      <c r="BP31" s="721"/>
      <c r="BQ31" s="723"/>
      <c r="BR31" s="720">
        <v>99</v>
      </c>
      <c r="BS31" s="721"/>
      <c r="BT31" s="721"/>
      <c r="BU31" s="721"/>
      <c r="BV31" s="721"/>
      <c r="BW31" s="721"/>
      <c r="BX31" s="722">
        <v>89.7</v>
      </c>
      <c r="BY31" s="721"/>
      <c r="BZ31" s="721"/>
      <c r="CA31" s="721"/>
      <c r="CB31" s="723"/>
      <c r="CD31" s="678"/>
      <c r="CE31" s="679"/>
      <c r="CF31" s="660" t="s">
        <v>299</v>
      </c>
      <c r="CG31" s="661"/>
      <c r="CH31" s="661"/>
      <c r="CI31" s="661"/>
      <c r="CJ31" s="661"/>
      <c r="CK31" s="661"/>
      <c r="CL31" s="661"/>
      <c r="CM31" s="661"/>
      <c r="CN31" s="661"/>
      <c r="CO31" s="661"/>
      <c r="CP31" s="661"/>
      <c r="CQ31" s="662"/>
      <c r="CR31" s="663">
        <v>79079</v>
      </c>
      <c r="CS31" s="672"/>
      <c r="CT31" s="672"/>
      <c r="CU31" s="672"/>
      <c r="CV31" s="672"/>
      <c r="CW31" s="672"/>
      <c r="CX31" s="672"/>
      <c r="CY31" s="673"/>
      <c r="CZ31" s="666">
        <v>0.3</v>
      </c>
      <c r="DA31" s="674"/>
      <c r="DB31" s="674"/>
      <c r="DC31" s="675"/>
      <c r="DD31" s="669">
        <v>58232</v>
      </c>
      <c r="DE31" s="672"/>
      <c r="DF31" s="672"/>
      <c r="DG31" s="672"/>
      <c r="DH31" s="672"/>
      <c r="DI31" s="672"/>
      <c r="DJ31" s="672"/>
      <c r="DK31" s="673"/>
      <c r="DL31" s="669">
        <v>58232</v>
      </c>
      <c r="DM31" s="672"/>
      <c r="DN31" s="672"/>
      <c r="DO31" s="672"/>
      <c r="DP31" s="672"/>
      <c r="DQ31" s="672"/>
      <c r="DR31" s="672"/>
      <c r="DS31" s="672"/>
      <c r="DT31" s="672"/>
      <c r="DU31" s="672"/>
      <c r="DV31" s="673"/>
      <c r="DW31" s="666">
        <v>0.5</v>
      </c>
      <c r="DX31" s="674"/>
      <c r="DY31" s="674"/>
      <c r="DZ31" s="674"/>
      <c r="EA31" s="674"/>
      <c r="EB31" s="674"/>
      <c r="EC31" s="688"/>
    </row>
    <row r="32" spans="2:133" ht="11.25" customHeight="1" x14ac:dyDescent="0.15">
      <c r="B32" s="660" t="s">
        <v>300</v>
      </c>
      <c r="C32" s="661"/>
      <c r="D32" s="661"/>
      <c r="E32" s="661"/>
      <c r="F32" s="661"/>
      <c r="G32" s="661"/>
      <c r="H32" s="661"/>
      <c r="I32" s="661"/>
      <c r="J32" s="661"/>
      <c r="K32" s="661"/>
      <c r="L32" s="661"/>
      <c r="M32" s="661"/>
      <c r="N32" s="661"/>
      <c r="O32" s="661"/>
      <c r="P32" s="661"/>
      <c r="Q32" s="662"/>
      <c r="R32" s="663">
        <v>1333536</v>
      </c>
      <c r="S32" s="664"/>
      <c r="T32" s="664"/>
      <c r="U32" s="664"/>
      <c r="V32" s="664"/>
      <c r="W32" s="664"/>
      <c r="X32" s="664"/>
      <c r="Y32" s="665"/>
      <c r="Z32" s="699">
        <v>5.6</v>
      </c>
      <c r="AA32" s="699"/>
      <c r="AB32" s="699"/>
      <c r="AC32" s="699"/>
      <c r="AD32" s="700" t="s">
        <v>121</v>
      </c>
      <c r="AE32" s="700"/>
      <c r="AF32" s="700"/>
      <c r="AG32" s="700"/>
      <c r="AH32" s="700"/>
      <c r="AI32" s="700"/>
      <c r="AJ32" s="700"/>
      <c r="AK32" s="700"/>
      <c r="AL32" s="666" t="s">
        <v>121</v>
      </c>
      <c r="AM32" s="667"/>
      <c r="AN32" s="667"/>
      <c r="AO32" s="701"/>
      <c r="AP32" s="702"/>
      <c r="AQ32" s="703"/>
      <c r="AR32" s="703"/>
      <c r="AS32" s="703"/>
      <c r="AT32" s="727"/>
      <c r="AU32" s="214" t="s">
        <v>301</v>
      </c>
      <c r="AX32" s="660" t="s">
        <v>302</v>
      </c>
      <c r="AY32" s="661"/>
      <c r="AZ32" s="661"/>
      <c r="BA32" s="661"/>
      <c r="BB32" s="661"/>
      <c r="BC32" s="661"/>
      <c r="BD32" s="661"/>
      <c r="BE32" s="661"/>
      <c r="BF32" s="662"/>
      <c r="BG32" s="719">
        <v>99.2</v>
      </c>
      <c r="BH32" s="672"/>
      <c r="BI32" s="672"/>
      <c r="BJ32" s="672"/>
      <c r="BK32" s="672"/>
      <c r="BL32" s="672"/>
      <c r="BM32" s="667">
        <v>96.8</v>
      </c>
      <c r="BN32" s="672"/>
      <c r="BO32" s="672"/>
      <c r="BP32" s="672"/>
      <c r="BQ32" s="697"/>
      <c r="BR32" s="719">
        <v>99.4</v>
      </c>
      <c r="BS32" s="672"/>
      <c r="BT32" s="672"/>
      <c r="BU32" s="672"/>
      <c r="BV32" s="672"/>
      <c r="BW32" s="672"/>
      <c r="BX32" s="667">
        <v>96.7</v>
      </c>
      <c r="BY32" s="672"/>
      <c r="BZ32" s="672"/>
      <c r="CA32" s="672"/>
      <c r="CB32" s="697"/>
      <c r="CD32" s="680"/>
      <c r="CE32" s="681"/>
      <c r="CF32" s="660" t="s">
        <v>303</v>
      </c>
      <c r="CG32" s="661"/>
      <c r="CH32" s="661"/>
      <c r="CI32" s="661"/>
      <c r="CJ32" s="661"/>
      <c r="CK32" s="661"/>
      <c r="CL32" s="661"/>
      <c r="CM32" s="661"/>
      <c r="CN32" s="661"/>
      <c r="CO32" s="661"/>
      <c r="CP32" s="661"/>
      <c r="CQ32" s="662"/>
      <c r="CR32" s="663">
        <v>141</v>
      </c>
      <c r="CS32" s="664"/>
      <c r="CT32" s="664"/>
      <c r="CU32" s="664"/>
      <c r="CV32" s="664"/>
      <c r="CW32" s="664"/>
      <c r="CX32" s="664"/>
      <c r="CY32" s="665"/>
      <c r="CZ32" s="666">
        <v>0</v>
      </c>
      <c r="DA32" s="674"/>
      <c r="DB32" s="674"/>
      <c r="DC32" s="675"/>
      <c r="DD32" s="669">
        <v>141</v>
      </c>
      <c r="DE32" s="664"/>
      <c r="DF32" s="664"/>
      <c r="DG32" s="664"/>
      <c r="DH32" s="664"/>
      <c r="DI32" s="664"/>
      <c r="DJ32" s="664"/>
      <c r="DK32" s="665"/>
      <c r="DL32" s="669">
        <v>141</v>
      </c>
      <c r="DM32" s="664"/>
      <c r="DN32" s="664"/>
      <c r="DO32" s="664"/>
      <c r="DP32" s="664"/>
      <c r="DQ32" s="664"/>
      <c r="DR32" s="664"/>
      <c r="DS32" s="664"/>
      <c r="DT32" s="664"/>
      <c r="DU32" s="664"/>
      <c r="DV32" s="665"/>
      <c r="DW32" s="666">
        <v>0</v>
      </c>
      <c r="DX32" s="674"/>
      <c r="DY32" s="674"/>
      <c r="DZ32" s="674"/>
      <c r="EA32" s="674"/>
      <c r="EB32" s="674"/>
      <c r="EC32" s="688"/>
    </row>
    <row r="33" spans="2:133" ht="11.25" customHeight="1" x14ac:dyDescent="0.15">
      <c r="B33" s="660" t="s">
        <v>304</v>
      </c>
      <c r="C33" s="661"/>
      <c r="D33" s="661"/>
      <c r="E33" s="661"/>
      <c r="F33" s="661"/>
      <c r="G33" s="661"/>
      <c r="H33" s="661"/>
      <c r="I33" s="661"/>
      <c r="J33" s="661"/>
      <c r="K33" s="661"/>
      <c r="L33" s="661"/>
      <c r="M33" s="661"/>
      <c r="N33" s="661"/>
      <c r="O33" s="661"/>
      <c r="P33" s="661"/>
      <c r="Q33" s="662"/>
      <c r="R33" s="663">
        <v>30588</v>
      </c>
      <c r="S33" s="664"/>
      <c r="T33" s="664"/>
      <c r="U33" s="664"/>
      <c r="V33" s="664"/>
      <c r="W33" s="664"/>
      <c r="X33" s="664"/>
      <c r="Y33" s="665"/>
      <c r="Z33" s="699">
        <v>0.1</v>
      </c>
      <c r="AA33" s="699"/>
      <c r="AB33" s="699"/>
      <c r="AC33" s="699"/>
      <c r="AD33" s="700">
        <v>15815</v>
      </c>
      <c r="AE33" s="700"/>
      <c r="AF33" s="700"/>
      <c r="AG33" s="700"/>
      <c r="AH33" s="700"/>
      <c r="AI33" s="700"/>
      <c r="AJ33" s="700"/>
      <c r="AK33" s="700"/>
      <c r="AL33" s="666">
        <v>0.1</v>
      </c>
      <c r="AM33" s="667"/>
      <c r="AN33" s="667"/>
      <c r="AO33" s="701"/>
      <c r="AP33" s="704"/>
      <c r="AQ33" s="705"/>
      <c r="AR33" s="705"/>
      <c r="AS33" s="705"/>
      <c r="AT33" s="728"/>
      <c r="AU33" s="219"/>
      <c r="AV33" s="219"/>
      <c r="AW33" s="219"/>
      <c r="AX33" s="644" t="s">
        <v>305</v>
      </c>
      <c r="AY33" s="645"/>
      <c r="AZ33" s="645"/>
      <c r="BA33" s="645"/>
      <c r="BB33" s="645"/>
      <c r="BC33" s="645"/>
      <c r="BD33" s="645"/>
      <c r="BE33" s="645"/>
      <c r="BF33" s="646"/>
      <c r="BG33" s="718">
        <v>98.4</v>
      </c>
      <c r="BH33" s="648"/>
      <c r="BI33" s="648"/>
      <c r="BJ33" s="648"/>
      <c r="BK33" s="648"/>
      <c r="BL33" s="648"/>
      <c r="BM33" s="692">
        <v>81.3</v>
      </c>
      <c r="BN33" s="648"/>
      <c r="BO33" s="648"/>
      <c r="BP33" s="648"/>
      <c r="BQ33" s="686"/>
      <c r="BR33" s="718">
        <v>98.2</v>
      </c>
      <c r="BS33" s="648"/>
      <c r="BT33" s="648"/>
      <c r="BU33" s="648"/>
      <c r="BV33" s="648"/>
      <c r="BW33" s="648"/>
      <c r="BX33" s="692">
        <v>80.7</v>
      </c>
      <c r="BY33" s="648"/>
      <c r="BZ33" s="648"/>
      <c r="CA33" s="648"/>
      <c r="CB33" s="686"/>
      <c r="CD33" s="660" t="s">
        <v>306</v>
      </c>
      <c r="CE33" s="661"/>
      <c r="CF33" s="661"/>
      <c r="CG33" s="661"/>
      <c r="CH33" s="661"/>
      <c r="CI33" s="661"/>
      <c r="CJ33" s="661"/>
      <c r="CK33" s="661"/>
      <c r="CL33" s="661"/>
      <c r="CM33" s="661"/>
      <c r="CN33" s="661"/>
      <c r="CO33" s="661"/>
      <c r="CP33" s="661"/>
      <c r="CQ33" s="662"/>
      <c r="CR33" s="663">
        <v>11802146</v>
      </c>
      <c r="CS33" s="672"/>
      <c r="CT33" s="672"/>
      <c r="CU33" s="672"/>
      <c r="CV33" s="672"/>
      <c r="CW33" s="672"/>
      <c r="CX33" s="672"/>
      <c r="CY33" s="673"/>
      <c r="CZ33" s="666">
        <v>51.7</v>
      </c>
      <c r="DA33" s="674"/>
      <c r="DB33" s="674"/>
      <c r="DC33" s="675"/>
      <c r="DD33" s="669">
        <v>8243551</v>
      </c>
      <c r="DE33" s="672"/>
      <c r="DF33" s="672"/>
      <c r="DG33" s="672"/>
      <c r="DH33" s="672"/>
      <c r="DI33" s="672"/>
      <c r="DJ33" s="672"/>
      <c r="DK33" s="673"/>
      <c r="DL33" s="669">
        <v>5601709</v>
      </c>
      <c r="DM33" s="672"/>
      <c r="DN33" s="672"/>
      <c r="DO33" s="672"/>
      <c r="DP33" s="672"/>
      <c r="DQ33" s="672"/>
      <c r="DR33" s="672"/>
      <c r="DS33" s="672"/>
      <c r="DT33" s="672"/>
      <c r="DU33" s="672"/>
      <c r="DV33" s="673"/>
      <c r="DW33" s="666">
        <v>45.6</v>
      </c>
      <c r="DX33" s="674"/>
      <c r="DY33" s="674"/>
      <c r="DZ33" s="674"/>
      <c r="EA33" s="674"/>
      <c r="EB33" s="674"/>
      <c r="EC33" s="688"/>
    </row>
    <row r="34" spans="2:133" ht="11.25" customHeight="1" x14ac:dyDescent="0.15">
      <c r="B34" s="660" t="s">
        <v>307</v>
      </c>
      <c r="C34" s="661"/>
      <c r="D34" s="661"/>
      <c r="E34" s="661"/>
      <c r="F34" s="661"/>
      <c r="G34" s="661"/>
      <c r="H34" s="661"/>
      <c r="I34" s="661"/>
      <c r="J34" s="661"/>
      <c r="K34" s="661"/>
      <c r="L34" s="661"/>
      <c r="M34" s="661"/>
      <c r="N34" s="661"/>
      <c r="O34" s="661"/>
      <c r="P34" s="661"/>
      <c r="Q34" s="662"/>
      <c r="R34" s="663">
        <v>754773</v>
      </c>
      <c r="S34" s="664"/>
      <c r="T34" s="664"/>
      <c r="U34" s="664"/>
      <c r="V34" s="664"/>
      <c r="W34" s="664"/>
      <c r="X34" s="664"/>
      <c r="Y34" s="665"/>
      <c r="Z34" s="699">
        <v>3.2</v>
      </c>
      <c r="AA34" s="699"/>
      <c r="AB34" s="699"/>
      <c r="AC34" s="699"/>
      <c r="AD34" s="700" t="s">
        <v>121</v>
      </c>
      <c r="AE34" s="700"/>
      <c r="AF34" s="700"/>
      <c r="AG34" s="700"/>
      <c r="AH34" s="700"/>
      <c r="AI34" s="700"/>
      <c r="AJ34" s="700"/>
      <c r="AK34" s="700"/>
      <c r="AL34" s="666" t="s">
        <v>121</v>
      </c>
      <c r="AM34" s="667"/>
      <c r="AN34" s="667"/>
      <c r="AO34" s="70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60" t="s">
        <v>308</v>
      </c>
      <c r="CE34" s="661"/>
      <c r="CF34" s="661"/>
      <c r="CG34" s="661"/>
      <c r="CH34" s="661"/>
      <c r="CI34" s="661"/>
      <c r="CJ34" s="661"/>
      <c r="CK34" s="661"/>
      <c r="CL34" s="661"/>
      <c r="CM34" s="661"/>
      <c r="CN34" s="661"/>
      <c r="CO34" s="661"/>
      <c r="CP34" s="661"/>
      <c r="CQ34" s="662"/>
      <c r="CR34" s="663">
        <v>2359222</v>
      </c>
      <c r="CS34" s="664"/>
      <c r="CT34" s="664"/>
      <c r="CU34" s="664"/>
      <c r="CV34" s="664"/>
      <c r="CW34" s="664"/>
      <c r="CX34" s="664"/>
      <c r="CY34" s="665"/>
      <c r="CZ34" s="666">
        <v>10.3</v>
      </c>
      <c r="DA34" s="674"/>
      <c r="DB34" s="674"/>
      <c r="DC34" s="675"/>
      <c r="DD34" s="669">
        <v>1556441</v>
      </c>
      <c r="DE34" s="664"/>
      <c r="DF34" s="664"/>
      <c r="DG34" s="664"/>
      <c r="DH34" s="664"/>
      <c r="DI34" s="664"/>
      <c r="DJ34" s="664"/>
      <c r="DK34" s="665"/>
      <c r="DL34" s="669">
        <v>1306467</v>
      </c>
      <c r="DM34" s="664"/>
      <c r="DN34" s="664"/>
      <c r="DO34" s="664"/>
      <c r="DP34" s="664"/>
      <c r="DQ34" s="664"/>
      <c r="DR34" s="664"/>
      <c r="DS34" s="664"/>
      <c r="DT34" s="664"/>
      <c r="DU34" s="664"/>
      <c r="DV34" s="665"/>
      <c r="DW34" s="666">
        <v>10.6</v>
      </c>
      <c r="DX34" s="674"/>
      <c r="DY34" s="674"/>
      <c r="DZ34" s="674"/>
      <c r="EA34" s="674"/>
      <c r="EB34" s="674"/>
      <c r="EC34" s="688"/>
    </row>
    <row r="35" spans="2:133" ht="11.25" customHeight="1" x14ac:dyDescent="0.15">
      <c r="B35" s="660" t="s">
        <v>309</v>
      </c>
      <c r="C35" s="661"/>
      <c r="D35" s="661"/>
      <c r="E35" s="661"/>
      <c r="F35" s="661"/>
      <c r="G35" s="661"/>
      <c r="H35" s="661"/>
      <c r="I35" s="661"/>
      <c r="J35" s="661"/>
      <c r="K35" s="661"/>
      <c r="L35" s="661"/>
      <c r="M35" s="661"/>
      <c r="N35" s="661"/>
      <c r="O35" s="661"/>
      <c r="P35" s="661"/>
      <c r="Q35" s="662"/>
      <c r="R35" s="663">
        <v>201497</v>
      </c>
      <c r="S35" s="664"/>
      <c r="T35" s="664"/>
      <c r="U35" s="664"/>
      <c r="V35" s="664"/>
      <c r="W35" s="664"/>
      <c r="X35" s="664"/>
      <c r="Y35" s="665"/>
      <c r="Z35" s="699">
        <v>0.8</v>
      </c>
      <c r="AA35" s="699"/>
      <c r="AB35" s="699"/>
      <c r="AC35" s="699"/>
      <c r="AD35" s="700" t="s">
        <v>121</v>
      </c>
      <c r="AE35" s="700"/>
      <c r="AF35" s="700"/>
      <c r="AG35" s="700"/>
      <c r="AH35" s="700"/>
      <c r="AI35" s="700"/>
      <c r="AJ35" s="700"/>
      <c r="AK35" s="700"/>
      <c r="AL35" s="666" t="s">
        <v>121</v>
      </c>
      <c r="AM35" s="667"/>
      <c r="AN35" s="667"/>
      <c r="AO35" s="701"/>
      <c r="AP35" s="222"/>
      <c r="AQ35" s="715" t="s">
        <v>310</v>
      </c>
      <c r="AR35" s="716"/>
      <c r="AS35" s="716"/>
      <c r="AT35" s="716"/>
      <c r="AU35" s="716"/>
      <c r="AV35" s="716"/>
      <c r="AW35" s="716"/>
      <c r="AX35" s="716"/>
      <c r="AY35" s="716"/>
      <c r="AZ35" s="716"/>
      <c r="BA35" s="716"/>
      <c r="BB35" s="716"/>
      <c r="BC35" s="716"/>
      <c r="BD35" s="716"/>
      <c r="BE35" s="716"/>
      <c r="BF35" s="717"/>
      <c r="BG35" s="715" t="s">
        <v>311</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60" t="s">
        <v>312</v>
      </c>
      <c r="CE35" s="661"/>
      <c r="CF35" s="661"/>
      <c r="CG35" s="661"/>
      <c r="CH35" s="661"/>
      <c r="CI35" s="661"/>
      <c r="CJ35" s="661"/>
      <c r="CK35" s="661"/>
      <c r="CL35" s="661"/>
      <c r="CM35" s="661"/>
      <c r="CN35" s="661"/>
      <c r="CO35" s="661"/>
      <c r="CP35" s="661"/>
      <c r="CQ35" s="662"/>
      <c r="CR35" s="663">
        <v>863480</v>
      </c>
      <c r="CS35" s="672"/>
      <c r="CT35" s="672"/>
      <c r="CU35" s="672"/>
      <c r="CV35" s="672"/>
      <c r="CW35" s="672"/>
      <c r="CX35" s="672"/>
      <c r="CY35" s="673"/>
      <c r="CZ35" s="666">
        <v>3.8</v>
      </c>
      <c r="DA35" s="674"/>
      <c r="DB35" s="674"/>
      <c r="DC35" s="675"/>
      <c r="DD35" s="669">
        <v>752063</v>
      </c>
      <c r="DE35" s="672"/>
      <c r="DF35" s="672"/>
      <c r="DG35" s="672"/>
      <c r="DH35" s="672"/>
      <c r="DI35" s="672"/>
      <c r="DJ35" s="672"/>
      <c r="DK35" s="673"/>
      <c r="DL35" s="669">
        <v>721554</v>
      </c>
      <c r="DM35" s="672"/>
      <c r="DN35" s="672"/>
      <c r="DO35" s="672"/>
      <c r="DP35" s="672"/>
      <c r="DQ35" s="672"/>
      <c r="DR35" s="672"/>
      <c r="DS35" s="672"/>
      <c r="DT35" s="672"/>
      <c r="DU35" s="672"/>
      <c r="DV35" s="673"/>
      <c r="DW35" s="666">
        <v>5.9</v>
      </c>
      <c r="DX35" s="674"/>
      <c r="DY35" s="674"/>
      <c r="DZ35" s="674"/>
      <c r="EA35" s="674"/>
      <c r="EB35" s="674"/>
      <c r="EC35" s="688"/>
    </row>
    <row r="36" spans="2:133" ht="11.25" customHeight="1" x14ac:dyDescent="0.15">
      <c r="B36" s="660" t="s">
        <v>313</v>
      </c>
      <c r="C36" s="661"/>
      <c r="D36" s="661"/>
      <c r="E36" s="661"/>
      <c r="F36" s="661"/>
      <c r="G36" s="661"/>
      <c r="H36" s="661"/>
      <c r="I36" s="661"/>
      <c r="J36" s="661"/>
      <c r="K36" s="661"/>
      <c r="L36" s="661"/>
      <c r="M36" s="661"/>
      <c r="N36" s="661"/>
      <c r="O36" s="661"/>
      <c r="P36" s="661"/>
      <c r="Q36" s="662"/>
      <c r="R36" s="663">
        <v>1273477</v>
      </c>
      <c r="S36" s="664"/>
      <c r="T36" s="664"/>
      <c r="U36" s="664"/>
      <c r="V36" s="664"/>
      <c r="W36" s="664"/>
      <c r="X36" s="664"/>
      <c r="Y36" s="665"/>
      <c r="Z36" s="699">
        <v>5.3</v>
      </c>
      <c r="AA36" s="699"/>
      <c r="AB36" s="699"/>
      <c r="AC36" s="699"/>
      <c r="AD36" s="700" t="s">
        <v>121</v>
      </c>
      <c r="AE36" s="700"/>
      <c r="AF36" s="700"/>
      <c r="AG36" s="700"/>
      <c r="AH36" s="700"/>
      <c r="AI36" s="700"/>
      <c r="AJ36" s="700"/>
      <c r="AK36" s="700"/>
      <c r="AL36" s="666" t="s">
        <v>121</v>
      </c>
      <c r="AM36" s="667"/>
      <c r="AN36" s="667"/>
      <c r="AO36" s="701"/>
      <c r="AP36" s="222"/>
      <c r="AQ36" s="706" t="s">
        <v>314</v>
      </c>
      <c r="AR36" s="707"/>
      <c r="AS36" s="707"/>
      <c r="AT36" s="707"/>
      <c r="AU36" s="707"/>
      <c r="AV36" s="707"/>
      <c r="AW36" s="707"/>
      <c r="AX36" s="707"/>
      <c r="AY36" s="708"/>
      <c r="AZ36" s="709">
        <v>3429832</v>
      </c>
      <c r="BA36" s="710"/>
      <c r="BB36" s="710"/>
      <c r="BC36" s="710"/>
      <c r="BD36" s="710"/>
      <c r="BE36" s="710"/>
      <c r="BF36" s="711"/>
      <c r="BG36" s="712" t="s">
        <v>315</v>
      </c>
      <c r="BH36" s="713"/>
      <c r="BI36" s="713"/>
      <c r="BJ36" s="713"/>
      <c r="BK36" s="713"/>
      <c r="BL36" s="713"/>
      <c r="BM36" s="713"/>
      <c r="BN36" s="713"/>
      <c r="BO36" s="713"/>
      <c r="BP36" s="713"/>
      <c r="BQ36" s="713"/>
      <c r="BR36" s="713"/>
      <c r="BS36" s="713"/>
      <c r="BT36" s="713"/>
      <c r="BU36" s="714"/>
      <c r="BV36" s="709" t="s">
        <v>121</v>
      </c>
      <c r="BW36" s="710"/>
      <c r="BX36" s="710"/>
      <c r="BY36" s="710"/>
      <c r="BZ36" s="710"/>
      <c r="CA36" s="710"/>
      <c r="CB36" s="711"/>
      <c r="CD36" s="660" t="s">
        <v>316</v>
      </c>
      <c r="CE36" s="661"/>
      <c r="CF36" s="661"/>
      <c r="CG36" s="661"/>
      <c r="CH36" s="661"/>
      <c r="CI36" s="661"/>
      <c r="CJ36" s="661"/>
      <c r="CK36" s="661"/>
      <c r="CL36" s="661"/>
      <c r="CM36" s="661"/>
      <c r="CN36" s="661"/>
      <c r="CO36" s="661"/>
      <c r="CP36" s="661"/>
      <c r="CQ36" s="662"/>
      <c r="CR36" s="663">
        <v>4722563</v>
      </c>
      <c r="CS36" s="664"/>
      <c r="CT36" s="664"/>
      <c r="CU36" s="664"/>
      <c r="CV36" s="664"/>
      <c r="CW36" s="664"/>
      <c r="CX36" s="664"/>
      <c r="CY36" s="665"/>
      <c r="CZ36" s="666">
        <v>20.7</v>
      </c>
      <c r="DA36" s="674"/>
      <c r="DB36" s="674"/>
      <c r="DC36" s="675"/>
      <c r="DD36" s="669">
        <v>3738607</v>
      </c>
      <c r="DE36" s="664"/>
      <c r="DF36" s="664"/>
      <c r="DG36" s="664"/>
      <c r="DH36" s="664"/>
      <c r="DI36" s="664"/>
      <c r="DJ36" s="664"/>
      <c r="DK36" s="665"/>
      <c r="DL36" s="669">
        <v>2662878</v>
      </c>
      <c r="DM36" s="664"/>
      <c r="DN36" s="664"/>
      <c r="DO36" s="664"/>
      <c r="DP36" s="664"/>
      <c r="DQ36" s="664"/>
      <c r="DR36" s="664"/>
      <c r="DS36" s="664"/>
      <c r="DT36" s="664"/>
      <c r="DU36" s="664"/>
      <c r="DV36" s="665"/>
      <c r="DW36" s="666">
        <v>21.7</v>
      </c>
      <c r="DX36" s="674"/>
      <c r="DY36" s="674"/>
      <c r="DZ36" s="674"/>
      <c r="EA36" s="674"/>
      <c r="EB36" s="674"/>
      <c r="EC36" s="688"/>
    </row>
    <row r="37" spans="2:133" ht="11.25" customHeight="1" x14ac:dyDescent="0.15">
      <c r="B37" s="660" t="s">
        <v>317</v>
      </c>
      <c r="C37" s="661"/>
      <c r="D37" s="661"/>
      <c r="E37" s="661"/>
      <c r="F37" s="661"/>
      <c r="G37" s="661"/>
      <c r="H37" s="661"/>
      <c r="I37" s="661"/>
      <c r="J37" s="661"/>
      <c r="K37" s="661"/>
      <c r="L37" s="661"/>
      <c r="M37" s="661"/>
      <c r="N37" s="661"/>
      <c r="O37" s="661"/>
      <c r="P37" s="661"/>
      <c r="Q37" s="662"/>
      <c r="R37" s="663">
        <v>1145291</v>
      </c>
      <c r="S37" s="664"/>
      <c r="T37" s="664"/>
      <c r="U37" s="664"/>
      <c r="V37" s="664"/>
      <c r="W37" s="664"/>
      <c r="X37" s="664"/>
      <c r="Y37" s="665"/>
      <c r="Z37" s="699">
        <v>4.8</v>
      </c>
      <c r="AA37" s="699"/>
      <c r="AB37" s="699"/>
      <c r="AC37" s="699"/>
      <c r="AD37" s="700">
        <v>5868</v>
      </c>
      <c r="AE37" s="700"/>
      <c r="AF37" s="700"/>
      <c r="AG37" s="700"/>
      <c r="AH37" s="700"/>
      <c r="AI37" s="700"/>
      <c r="AJ37" s="700"/>
      <c r="AK37" s="700"/>
      <c r="AL37" s="666">
        <v>0</v>
      </c>
      <c r="AM37" s="667"/>
      <c r="AN37" s="667"/>
      <c r="AO37" s="701"/>
      <c r="AQ37" s="694" t="s">
        <v>318</v>
      </c>
      <c r="AR37" s="695"/>
      <c r="AS37" s="695"/>
      <c r="AT37" s="695"/>
      <c r="AU37" s="695"/>
      <c r="AV37" s="695"/>
      <c r="AW37" s="695"/>
      <c r="AX37" s="695"/>
      <c r="AY37" s="696"/>
      <c r="AZ37" s="663">
        <v>1016563</v>
      </c>
      <c r="BA37" s="664"/>
      <c r="BB37" s="664"/>
      <c r="BC37" s="664"/>
      <c r="BD37" s="672"/>
      <c r="BE37" s="672"/>
      <c r="BF37" s="697"/>
      <c r="BG37" s="660" t="s">
        <v>319</v>
      </c>
      <c r="BH37" s="661"/>
      <c r="BI37" s="661"/>
      <c r="BJ37" s="661"/>
      <c r="BK37" s="661"/>
      <c r="BL37" s="661"/>
      <c r="BM37" s="661"/>
      <c r="BN37" s="661"/>
      <c r="BO37" s="661"/>
      <c r="BP37" s="661"/>
      <c r="BQ37" s="661"/>
      <c r="BR37" s="661"/>
      <c r="BS37" s="661"/>
      <c r="BT37" s="661"/>
      <c r="BU37" s="662"/>
      <c r="BV37" s="663">
        <v>-76031</v>
      </c>
      <c r="BW37" s="664"/>
      <c r="BX37" s="664"/>
      <c r="BY37" s="664"/>
      <c r="BZ37" s="664"/>
      <c r="CA37" s="664"/>
      <c r="CB37" s="698"/>
      <c r="CD37" s="660" t="s">
        <v>320</v>
      </c>
      <c r="CE37" s="661"/>
      <c r="CF37" s="661"/>
      <c r="CG37" s="661"/>
      <c r="CH37" s="661"/>
      <c r="CI37" s="661"/>
      <c r="CJ37" s="661"/>
      <c r="CK37" s="661"/>
      <c r="CL37" s="661"/>
      <c r="CM37" s="661"/>
      <c r="CN37" s="661"/>
      <c r="CO37" s="661"/>
      <c r="CP37" s="661"/>
      <c r="CQ37" s="662"/>
      <c r="CR37" s="663">
        <v>1353676</v>
      </c>
      <c r="CS37" s="672"/>
      <c r="CT37" s="672"/>
      <c r="CU37" s="672"/>
      <c r="CV37" s="672"/>
      <c r="CW37" s="672"/>
      <c r="CX37" s="672"/>
      <c r="CY37" s="673"/>
      <c r="CZ37" s="666">
        <v>5.9</v>
      </c>
      <c r="DA37" s="674"/>
      <c r="DB37" s="674"/>
      <c r="DC37" s="675"/>
      <c r="DD37" s="669">
        <v>1191145</v>
      </c>
      <c r="DE37" s="672"/>
      <c r="DF37" s="672"/>
      <c r="DG37" s="672"/>
      <c r="DH37" s="672"/>
      <c r="DI37" s="672"/>
      <c r="DJ37" s="672"/>
      <c r="DK37" s="673"/>
      <c r="DL37" s="669">
        <v>1171743</v>
      </c>
      <c r="DM37" s="672"/>
      <c r="DN37" s="672"/>
      <c r="DO37" s="672"/>
      <c r="DP37" s="672"/>
      <c r="DQ37" s="672"/>
      <c r="DR37" s="672"/>
      <c r="DS37" s="672"/>
      <c r="DT37" s="672"/>
      <c r="DU37" s="672"/>
      <c r="DV37" s="673"/>
      <c r="DW37" s="666">
        <v>9.5</v>
      </c>
      <c r="DX37" s="674"/>
      <c r="DY37" s="674"/>
      <c r="DZ37" s="674"/>
      <c r="EA37" s="674"/>
      <c r="EB37" s="674"/>
      <c r="EC37" s="688"/>
    </row>
    <row r="38" spans="2:133" ht="11.25" customHeight="1" x14ac:dyDescent="0.15">
      <c r="B38" s="660" t="s">
        <v>321</v>
      </c>
      <c r="C38" s="661"/>
      <c r="D38" s="661"/>
      <c r="E38" s="661"/>
      <c r="F38" s="661"/>
      <c r="G38" s="661"/>
      <c r="H38" s="661"/>
      <c r="I38" s="661"/>
      <c r="J38" s="661"/>
      <c r="K38" s="661"/>
      <c r="L38" s="661"/>
      <c r="M38" s="661"/>
      <c r="N38" s="661"/>
      <c r="O38" s="661"/>
      <c r="P38" s="661"/>
      <c r="Q38" s="662"/>
      <c r="R38" s="663">
        <v>740035</v>
      </c>
      <c r="S38" s="664"/>
      <c r="T38" s="664"/>
      <c r="U38" s="664"/>
      <c r="V38" s="664"/>
      <c r="W38" s="664"/>
      <c r="X38" s="664"/>
      <c r="Y38" s="665"/>
      <c r="Z38" s="699">
        <v>3.1</v>
      </c>
      <c r="AA38" s="699"/>
      <c r="AB38" s="699"/>
      <c r="AC38" s="699"/>
      <c r="AD38" s="700" t="s">
        <v>121</v>
      </c>
      <c r="AE38" s="700"/>
      <c r="AF38" s="700"/>
      <c r="AG38" s="700"/>
      <c r="AH38" s="700"/>
      <c r="AI38" s="700"/>
      <c r="AJ38" s="700"/>
      <c r="AK38" s="700"/>
      <c r="AL38" s="666" t="s">
        <v>121</v>
      </c>
      <c r="AM38" s="667"/>
      <c r="AN38" s="667"/>
      <c r="AO38" s="701"/>
      <c r="AQ38" s="694" t="s">
        <v>322</v>
      </c>
      <c r="AR38" s="695"/>
      <c r="AS38" s="695"/>
      <c r="AT38" s="695"/>
      <c r="AU38" s="695"/>
      <c r="AV38" s="695"/>
      <c r="AW38" s="695"/>
      <c r="AX38" s="695"/>
      <c r="AY38" s="696"/>
      <c r="AZ38" s="663">
        <v>489755</v>
      </c>
      <c r="BA38" s="664"/>
      <c r="BB38" s="664"/>
      <c r="BC38" s="664"/>
      <c r="BD38" s="672"/>
      <c r="BE38" s="672"/>
      <c r="BF38" s="697"/>
      <c r="BG38" s="660" t="s">
        <v>323</v>
      </c>
      <c r="BH38" s="661"/>
      <c r="BI38" s="661"/>
      <c r="BJ38" s="661"/>
      <c r="BK38" s="661"/>
      <c r="BL38" s="661"/>
      <c r="BM38" s="661"/>
      <c r="BN38" s="661"/>
      <c r="BO38" s="661"/>
      <c r="BP38" s="661"/>
      <c r="BQ38" s="661"/>
      <c r="BR38" s="661"/>
      <c r="BS38" s="661"/>
      <c r="BT38" s="661"/>
      <c r="BU38" s="662"/>
      <c r="BV38" s="663">
        <v>4737</v>
      </c>
      <c r="BW38" s="664"/>
      <c r="BX38" s="664"/>
      <c r="BY38" s="664"/>
      <c r="BZ38" s="664"/>
      <c r="CA38" s="664"/>
      <c r="CB38" s="698"/>
      <c r="CD38" s="660" t="s">
        <v>324</v>
      </c>
      <c r="CE38" s="661"/>
      <c r="CF38" s="661"/>
      <c r="CG38" s="661"/>
      <c r="CH38" s="661"/>
      <c r="CI38" s="661"/>
      <c r="CJ38" s="661"/>
      <c r="CK38" s="661"/>
      <c r="CL38" s="661"/>
      <c r="CM38" s="661"/>
      <c r="CN38" s="661"/>
      <c r="CO38" s="661"/>
      <c r="CP38" s="661"/>
      <c r="CQ38" s="662"/>
      <c r="CR38" s="663">
        <v>1894859</v>
      </c>
      <c r="CS38" s="664"/>
      <c r="CT38" s="664"/>
      <c r="CU38" s="664"/>
      <c r="CV38" s="664"/>
      <c r="CW38" s="664"/>
      <c r="CX38" s="664"/>
      <c r="CY38" s="665"/>
      <c r="CZ38" s="666">
        <v>8.3000000000000007</v>
      </c>
      <c r="DA38" s="674"/>
      <c r="DB38" s="674"/>
      <c r="DC38" s="675"/>
      <c r="DD38" s="669">
        <v>1521123</v>
      </c>
      <c r="DE38" s="664"/>
      <c r="DF38" s="664"/>
      <c r="DG38" s="664"/>
      <c r="DH38" s="664"/>
      <c r="DI38" s="664"/>
      <c r="DJ38" s="664"/>
      <c r="DK38" s="665"/>
      <c r="DL38" s="669">
        <v>910810</v>
      </c>
      <c r="DM38" s="664"/>
      <c r="DN38" s="664"/>
      <c r="DO38" s="664"/>
      <c r="DP38" s="664"/>
      <c r="DQ38" s="664"/>
      <c r="DR38" s="664"/>
      <c r="DS38" s="664"/>
      <c r="DT38" s="664"/>
      <c r="DU38" s="664"/>
      <c r="DV38" s="665"/>
      <c r="DW38" s="666">
        <v>7.4</v>
      </c>
      <c r="DX38" s="674"/>
      <c r="DY38" s="674"/>
      <c r="DZ38" s="674"/>
      <c r="EA38" s="674"/>
      <c r="EB38" s="674"/>
      <c r="EC38" s="688"/>
    </row>
    <row r="39" spans="2:133" ht="11.25" customHeight="1" x14ac:dyDescent="0.15">
      <c r="B39" s="660" t="s">
        <v>325</v>
      </c>
      <c r="C39" s="661"/>
      <c r="D39" s="661"/>
      <c r="E39" s="661"/>
      <c r="F39" s="661"/>
      <c r="G39" s="661"/>
      <c r="H39" s="661"/>
      <c r="I39" s="661"/>
      <c r="J39" s="661"/>
      <c r="K39" s="661"/>
      <c r="L39" s="661"/>
      <c r="M39" s="661"/>
      <c r="N39" s="661"/>
      <c r="O39" s="661"/>
      <c r="P39" s="661"/>
      <c r="Q39" s="662"/>
      <c r="R39" s="663" t="s">
        <v>121</v>
      </c>
      <c r="S39" s="664"/>
      <c r="T39" s="664"/>
      <c r="U39" s="664"/>
      <c r="V39" s="664"/>
      <c r="W39" s="664"/>
      <c r="X39" s="664"/>
      <c r="Y39" s="665"/>
      <c r="Z39" s="699" t="s">
        <v>121</v>
      </c>
      <c r="AA39" s="699"/>
      <c r="AB39" s="699"/>
      <c r="AC39" s="699"/>
      <c r="AD39" s="700" t="s">
        <v>121</v>
      </c>
      <c r="AE39" s="700"/>
      <c r="AF39" s="700"/>
      <c r="AG39" s="700"/>
      <c r="AH39" s="700"/>
      <c r="AI39" s="700"/>
      <c r="AJ39" s="700"/>
      <c r="AK39" s="700"/>
      <c r="AL39" s="666" t="s">
        <v>121</v>
      </c>
      <c r="AM39" s="667"/>
      <c r="AN39" s="667"/>
      <c r="AO39" s="701"/>
      <c r="AQ39" s="694" t="s">
        <v>326</v>
      </c>
      <c r="AR39" s="695"/>
      <c r="AS39" s="695"/>
      <c r="AT39" s="695"/>
      <c r="AU39" s="695"/>
      <c r="AV39" s="695"/>
      <c r="AW39" s="695"/>
      <c r="AX39" s="695"/>
      <c r="AY39" s="696"/>
      <c r="AZ39" s="663">
        <v>28655</v>
      </c>
      <c r="BA39" s="664"/>
      <c r="BB39" s="664"/>
      <c r="BC39" s="664"/>
      <c r="BD39" s="672"/>
      <c r="BE39" s="672"/>
      <c r="BF39" s="697"/>
      <c r="BG39" s="660" t="s">
        <v>327</v>
      </c>
      <c r="BH39" s="661"/>
      <c r="BI39" s="661"/>
      <c r="BJ39" s="661"/>
      <c r="BK39" s="661"/>
      <c r="BL39" s="661"/>
      <c r="BM39" s="661"/>
      <c r="BN39" s="661"/>
      <c r="BO39" s="661"/>
      <c r="BP39" s="661"/>
      <c r="BQ39" s="661"/>
      <c r="BR39" s="661"/>
      <c r="BS39" s="661"/>
      <c r="BT39" s="661"/>
      <c r="BU39" s="662"/>
      <c r="BV39" s="663">
        <v>6619</v>
      </c>
      <c r="BW39" s="664"/>
      <c r="BX39" s="664"/>
      <c r="BY39" s="664"/>
      <c r="BZ39" s="664"/>
      <c r="CA39" s="664"/>
      <c r="CB39" s="698"/>
      <c r="CD39" s="660" t="s">
        <v>328</v>
      </c>
      <c r="CE39" s="661"/>
      <c r="CF39" s="661"/>
      <c r="CG39" s="661"/>
      <c r="CH39" s="661"/>
      <c r="CI39" s="661"/>
      <c r="CJ39" s="661"/>
      <c r="CK39" s="661"/>
      <c r="CL39" s="661"/>
      <c r="CM39" s="661"/>
      <c r="CN39" s="661"/>
      <c r="CO39" s="661"/>
      <c r="CP39" s="661"/>
      <c r="CQ39" s="662"/>
      <c r="CR39" s="663">
        <v>845645</v>
      </c>
      <c r="CS39" s="672"/>
      <c r="CT39" s="672"/>
      <c r="CU39" s="672"/>
      <c r="CV39" s="672"/>
      <c r="CW39" s="672"/>
      <c r="CX39" s="672"/>
      <c r="CY39" s="673"/>
      <c r="CZ39" s="666">
        <v>3.7</v>
      </c>
      <c r="DA39" s="674"/>
      <c r="DB39" s="674"/>
      <c r="DC39" s="675"/>
      <c r="DD39" s="669">
        <v>508058</v>
      </c>
      <c r="DE39" s="672"/>
      <c r="DF39" s="672"/>
      <c r="DG39" s="672"/>
      <c r="DH39" s="672"/>
      <c r="DI39" s="672"/>
      <c r="DJ39" s="672"/>
      <c r="DK39" s="673"/>
      <c r="DL39" s="669" t="s">
        <v>121</v>
      </c>
      <c r="DM39" s="672"/>
      <c r="DN39" s="672"/>
      <c r="DO39" s="672"/>
      <c r="DP39" s="672"/>
      <c r="DQ39" s="672"/>
      <c r="DR39" s="672"/>
      <c r="DS39" s="672"/>
      <c r="DT39" s="672"/>
      <c r="DU39" s="672"/>
      <c r="DV39" s="673"/>
      <c r="DW39" s="666" t="s">
        <v>121</v>
      </c>
      <c r="DX39" s="674"/>
      <c r="DY39" s="674"/>
      <c r="DZ39" s="674"/>
      <c r="EA39" s="674"/>
      <c r="EB39" s="674"/>
      <c r="EC39" s="688"/>
    </row>
    <row r="40" spans="2:133" ht="11.25" customHeight="1" x14ac:dyDescent="0.15">
      <c r="B40" s="660" t="s">
        <v>329</v>
      </c>
      <c r="C40" s="661"/>
      <c r="D40" s="661"/>
      <c r="E40" s="661"/>
      <c r="F40" s="661"/>
      <c r="G40" s="661"/>
      <c r="H40" s="661"/>
      <c r="I40" s="661"/>
      <c r="J40" s="661"/>
      <c r="K40" s="661"/>
      <c r="L40" s="661"/>
      <c r="M40" s="661"/>
      <c r="N40" s="661"/>
      <c r="O40" s="661"/>
      <c r="P40" s="661"/>
      <c r="Q40" s="662"/>
      <c r="R40" s="663">
        <v>69135</v>
      </c>
      <c r="S40" s="664"/>
      <c r="T40" s="664"/>
      <c r="U40" s="664"/>
      <c r="V40" s="664"/>
      <c r="W40" s="664"/>
      <c r="X40" s="664"/>
      <c r="Y40" s="665"/>
      <c r="Z40" s="699">
        <v>0.3</v>
      </c>
      <c r="AA40" s="699"/>
      <c r="AB40" s="699"/>
      <c r="AC40" s="699"/>
      <c r="AD40" s="700" t="s">
        <v>121</v>
      </c>
      <c r="AE40" s="700"/>
      <c r="AF40" s="700"/>
      <c r="AG40" s="700"/>
      <c r="AH40" s="700"/>
      <c r="AI40" s="700"/>
      <c r="AJ40" s="700"/>
      <c r="AK40" s="700"/>
      <c r="AL40" s="666" t="s">
        <v>121</v>
      </c>
      <c r="AM40" s="667"/>
      <c r="AN40" s="667"/>
      <c r="AO40" s="701"/>
      <c r="AQ40" s="694" t="s">
        <v>330</v>
      </c>
      <c r="AR40" s="695"/>
      <c r="AS40" s="695"/>
      <c r="AT40" s="695"/>
      <c r="AU40" s="695"/>
      <c r="AV40" s="695"/>
      <c r="AW40" s="695"/>
      <c r="AX40" s="695"/>
      <c r="AY40" s="696"/>
      <c r="AZ40" s="663" t="s">
        <v>121</v>
      </c>
      <c r="BA40" s="664"/>
      <c r="BB40" s="664"/>
      <c r="BC40" s="664"/>
      <c r="BD40" s="672"/>
      <c r="BE40" s="672"/>
      <c r="BF40" s="697"/>
      <c r="BG40" s="702" t="s">
        <v>331</v>
      </c>
      <c r="BH40" s="703"/>
      <c r="BI40" s="703"/>
      <c r="BJ40" s="703"/>
      <c r="BK40" s="703"/>
      <c r="BL40" s="223"/>
      <c r="BM40" s="661" t="s">
        <v>332</v>
      </c>
      <c r="BN40" s="661"/>
      <c r="BO40" s="661"/>
      <c r="BP40" s="661"/>
      <c r="BQ40" s="661"/>
      <c r="BR40" s="661"/>
      <c r="BS40" s="661"/>
      <c r="BT40" s="661"/>
      <c r="BU40" s="662"/>
      <c r="BV40" s="663">
        <v>88</v>
      </c>
      <c r="BW40" s="664"/>
      <c r="BX40" s="664"/>
      <c r="BY40" s="664"/>
      <c r="BZ40" s="664"/>
      <c r="CA40" s="664"/>
      <c r="CB40" s="698"/>
      <c r="CD40" s="660" t="s">
        <v>333</v>
      </c>
      <c r="CE40" s="661"/>
      <c r="CF40" s="661"/>
      <c r="CG40" s="661"/>
      <c r="CH40" s="661"/>
      <c r="CI40" s="661"/>
      <c r="CJ40" s="661"/>
      <c r="CK40" s="661"/>
      <c r="CL40" s="661"/>
      <c r="CM40" s="661"/>
      <c r="CN40" s="661"/>
      <c r="CO40" s="661"/>
      <c r="CP40" s="661"/>
      <c r="CQ40" s="662"/>
      <c r="CR40" s="663">
        <v>1116377</v>
      </c>
      <c r="CS40" s="664"/>
      <c r="CT40" s="664"/>
      <c r="CU40" s="664"/>
      <c r="CV40" s="664"/>
      <c r="CW40" s="664"/>
      <c r="CX40" s="664"/>
      <c r="CY40" s="665"/>
      <c r="CZ40" s="666">
        <v>4.9000000000000004</v>
      </c>
      <c r="DA40" s="674"/>
      <c r="DB40" s="674"/>
      <c r="DC40" s="675"/>
      <c r="DD40" s="669">
        <v>167259</v>
      </c>
      <c r="DE40" s="664"/>
      <c r="DF40" s="664"/>
      <c r="DG40" s="664"/>
      <c r="DH40" s="664"/>
      <c r="DI40" s="664"/>
      <c r="DJ40" s="664"/>
      <c r="DK40" s="665"/>
      <c r="DL40" s="669" t="s">
        <v>121</v>
      </c>
      <c r="DM40" s="664"/>
      <c r="DN40" s="664"/>
      <c r="DO40" s="664"/>
      <c r="DP40" s="664"/>
      <c r="DQ40" s="664"/>
      <c r="DR40" s="664"/>
      <c r="DS40" s="664"/>
      <c r="DT40" s="664"/>
      <c r="DU40" s="664"/>
      <c r="DV40" s="665"/>
      <c r="DW40" s="666" t="s">
        <v>121</v>
      </c>
      <c r="DX40" s="674"/>
      <c r="DY40" s="674"/>
      <c r="DZ40" s="674"/>
      <c r="EA40" s="674"/>
      <c r="EB40" s="674"/>
      <c r="EC40" s="688"/>
    </row>
    <row r="41" spans="2:133" ht="11.25" customHeight="1" x14ac:dyDescent="0.15">
      <c r="B41" s="644" t="s">
        <v>334</v>
      </c>
      <c r="C41" s="645"/>
      <c r="D41" s="645"/>
      <c r="E41" s="645"/>
      <c r="F41" s="645"/>
      <c r="G41" s="645"/>
      <c r="H41" s="645"/>
      <c r="I41" s="645"/>
      <c r="J41" s="645"/>
      <c r="K41" s="645"/>
      <c r="L41" s="645"/>
      <c r="M41" s="645"/>
      <c r="N41" s="645"/>
      <c r="O41" s="645"/>
      <c r="P41" s="645"/>
      <c r="Q41" s="646"/>
      <c r="R41" s="647">
        <v>23854880</v>
      </c>
      <c r="S41" s="685"/>
      <c r="T41" s="685"/>
      <c r="U41" s="685"/>
      <c r="V41" s="685"/>
      <c r="W41" s="685"/>
      <c r="X41" s="685"/>
      <c r="Y41" s="689"/>
      <c r="Z41" s="690">
        <v>100</v>
      </c>
      <c r="AA41" s="690"/>
      <c r="AB41" s="690"/>
      <c r="AC41" s="690"/>
      <c r="AD41" s="691">
        <v>12214478</v>
      </c>
      <c r="AE41" s="691"/>
      <c r="AF41" s="691"/>
      <c r="AG41" s="691"/>
      <c r="AH41" s="691"/>
      <c r="AI41" s="691"/>
      <c r="AJ41" s="691"/>
      <c r="AK41" s="691"/>
      <c r="AL41" s="650">
        <v>100</v>
      </c>
      <c r="AM41" s="692"/>
      <c r="AN41" s="692"/>
      <c r="AO41" s="693"/>
      <c r="AQ41" s="694" t="s">
        <v>335</v>
      </c>
      <c r="AR41" s="695"/>
      <c r="AS41" s="695"/>
      <c r="AT41" s="695"/>
      <c r="AU41" s="695"/>
      <c r="AV41" s="695"/>
      <c r="AW41" s="695"/>
      <c r="AX41" s="695"/>
      <c r="AY41" s="696"/>
      <c r="AZ41" s="663">
        <v>373897</v>
      </c>
      <c r="BA41" s="664"/>
      <c r="BB41" s="664"/>
      <c r="BC41" s="664"/>
      <c r="BD41" s="672"/>
      <c r="BE41" s="672"/>
      <c r="BF41" s="697"/>
      <c r="BG41" s="702"/>
      <c r="BH41" s="703"/>
      <c r="BI41" s="703"/>
      <c r="BJ41" s="703"/>
      <c r="BK41" s="703"/>
      <c r="BL41" s="223"/>
      <c r="BM41" s="661" t="s">
        <v>336</v>
      </c>
      <c r="BN41" s="661"/>
      <c r="BO41" s="661"/>
      <c r="BP41" s="661"/>
      <c r="BQ41" s="661"/>
      <c r="BR41" s="661"/>
      <c r="BS41" s="661"/>
      <c r="BT41" s="661"/>
      <c r="BU41" s="662"/>
      <c r="BV41" s="663" t="s">
        <v>121</v>
      </c>
      <c r="BW41" s="664"/>
      <c r="BX41" s="664"/>
      <c r="BY41" s="664"/>
      <c r="BZ41" s="664"/>
      <c r="CA41" s="664"/>
      <c r="CB41" s="698"/>
      <c r="CD41" s="660" t="s">
        <v>337</v>
      </c>
      <c r="CE41" s="661"/>
      <c r="CF41" s="661"/>
      <c r="CG41" s="661"/>
      <c r="CH41" s="661"/>
      <c r="CI41" s="661"/>
      <c r="CJ41" s="661"/>
      <c r="CK41" s="661"/>
      <c r="CL41" s="661"/>
      <c r="CM41" s="661"/>
      <c r="CN41" s="661"/>
      <c r="CO41" s="661"/>
      <c r="CP41" s="661"/>
      <c r="CQ41" s="662"/>
      <c r="CR41" s="663" t="s">
        <v>121</v>
      </c>
      <c r="CS41" s="672"/>
      <c r="CT41" s="672"/>
      <c r="CU41" s="672"/>
      <c r="CV41" s="672"/>
      <c r="CW41" s="672"/>
      <c r="CX41" s="672"/>
      <c r="CY41" s="673"/>
      <c r="CZ41" s="666" t="s">
        <v>121</v>
      </c>
      <c r="DA41" s="674"/>
      <c r="DB41" s="674"/>
      <c r="DC41" s="675"/>
      <c r="DD41" s="669" t="s">
        <v>121</v>
      </c>
      <c r="DE41" s="672"/>
      <c r="DF41" s="672"/>
      <c r="DG41" s="672"/>
      <c r="DH41" s="672"/>
      <c r="DI41" s="672"/>
      <c r="DJ41" s="672"/>
      <c r="DK41" s="673"/>
      <c r="DL41" s="641"/>
      <c r="DM41" s="642"/>
      <c r="DN41" s="642"/>
      <c r="DO41" s="642"/>
      <c r="DP41" s="642"/>
      <c r="DQ41" s="642"/>
      <c r="DR41" s="642"/>
      <c r="DS41" s="642"/>
      <c r="DT41" s="642"/>
      <c r="DU41" s="642"/>
      <c r="DV41" s="643"/>
      <c r="DW41" s="638"/>
      <c r="DX41" s="639"/>
      <c r="DY41" s="639"/>
      <c r="DZ41" s="639"/>
      <c r="EA41" s="639"/>
      <c r="EB41" s="639"/>
      <c r="EC41" s="640"/>
    </row>
    <row r="42" spans="2:133" ht="11.25" customHeight="1" x14ac:dyDescent="0.15">
      <c r="AQ42" s="682" t="s">
        <v>338</v>
      </c>
      <c r="AR42" s="683"/>
      <c r="AS42" s="683"/>
      <c r="AT42" s="683"/>
      <c r="AU42" s="683"/>
      <c r="AV42" s="683"/>
      <c r="AW42" s="683"/>
      <c r="AX42" s="683"/>
      <c r="AY42" s="684"/>
      <c r="AZ42" s="647">
        <v>1520962</v>
      </c>
      <c r="BA42" s="685"/>
      <c r="BB42" s="685"/>
      <c r="BC42" s="685"/>
      <c r="BD42" s="648"/>
      <c r="BE42" s="648"/>
      <c r="BF42" s="686"/>
      <c r="BG42" s="704"/>
      <c r="BH42" s="705"/>
      <c r="BI42" s="705"/>
      <c r="BJ42" s="705"/>
      <c r="BK42" s="705"/>
      <c r="BL42" s="224"/>
      <c r="BM42" s="645" t="s">
        <v>339</v>
      </c>
      <c r="BN42" s="645"/>
      <c r="BO42" s="645"/>
      <c r="BP42" s="645"/>
      <c r="BQ42" s="645"/>
      <c r="BR42" s="645"/>
      <c r="BS42" s="645"/>
      <c r="BT42" s="645"/>
      <c r="BU42" s="646"/>
      <c r="BV42" s="647">
        <v>499</v>
      </c>
      <c r="BW42" s="685"/>
      <c r="BX42" s="685"/>
      <c r="BY42" s="685"/>
      <c r="BZ42" s="685"/>
      <c r="CA42" s="685"/>
      <c r="CB42" s="687"/>
      <c r="CD42" s="660" t="s">
        <v>340</v>
      </c>
      <c r="CE42" s="661"/>
      <c r="CF42" s="661"/>
      <c r="CG42" s="661"/>
      <c r="CH42" s="661"/>
      <c r="CI42" s="661"/>
      <c r="CJ42" s="661"/>
      <c r="CK42" s="661"/>
      <c r="CL42" s="661"/>
      <c r="CM42" s="661"/>
      <c r="CN42" s="661"/>
      <c r="CO42" s="661"/>
      <c r="CP42" s="661"/>
      <c r="CQ42" s="662"/>
      <c r="CR42" s="663">
        <v>1244233</v>
      </c>
      <c r="CS42" s="672"/>
      <c r="CT42" s="672"/>
      <c r="CU42" s="672"/>
      <c r="CV42" s="672"/>
      <c r="CW42" s="672"/>
      <c r="CX42" s="672"/>
      <c r="CY42" s="673"/>
      <c r="CZ42" s="666">
        <v>5.4</v>
      </c>
      <c r="DA42" s="674"/>
      <c r="DB42" s="674"/>
      <c r="DC42" s="675"/>
      <c r="DD42" s="669">
        <v>294073</v>
      </c>
      <c r="DE42" s="672"/>
      <c r="DF42" s="672"/>
      <c r="DG42" s="672"/>
      <c r="DH42" s="672"/>
      <c r="DI42" s="672"/>
      <c r="DJ42" s="672"/>
      <c r="DK42" s="673"/>
      <c r="DL42" s="641"/>
      <c r="DM42" s="642"/>
      <c r="DN42" s="642"/>
      <c r="DO42" s="642"/>
      <c r="DP42" s="642"/>
      <c r="DQ42" s="642"/>
      <c r="DR42" s="642"/>
      <c r="DS42" s="642"/>
      <c r="DT42" s="642"/>
      <c r="DU42" s="642"/>
      <c r="DV42" s="643"/>
      <c r="DW42" s="638"/>
      <c r="DX42" s="639"/>
      <c r="DY42" s="639"/>
      <c r="DZ42" s="639"/>
      <c r="EA42" s="639"/>
      <c r="EB42" s="639"/>
      <c r="EC42" s="640"/>
    </row>
    <row r="43" spans="2:133" ht="11.25" customHeight="1" x14ac:dyDescent="0.15">
      <c r="B43" s="214" t="s">
        <v>341</v>
      </c>
      <c r="CD43" s="660" t="s">
        <v>342</v>
      </c>
      <c r="CE43" s="661"/>
      <c r="CF43" s="661"/>
      <c r="CG43" s="661"/>
      <c r="CH43" s="661"/>
      <c r="CI43" s="661"/>
      <c r="CJ43" s="661"/>
      <c r="CK43" s="661"/>
      <c r="CL43" s="661"/>
      <c r="CM43" s="661"/>
      <c r="CN43" s="661"/>
      <c r="CO43" s="661"/>
      <c r="CP43" s="661"/>
      <c r="CQ43" s="662"/>
      <c r="CR43" s="663" t="s">
        <v>121</v>
      </c>
      <c r="CS43" s="672"/>
      <c r="CT43" s="672"/>
      <c r="CU43" s="672"/>
      <c r="CV43" s="672"/>
      <c r="CW43" s="672"/>
      <c r="CX43" s="672"/>
      <c r="CY43" s="673"/>
      <c r="CZ43" s="666" t="s">
        <v>121</v>
      </c>
      <c r="DA43" s="674"/>
      <c r="DB43" s="674"/>
      <c r="DC43" s="675"/>
      <c r="DD43" s="669" t="s">
        <v>121</v>
      </c>
      <c r="DE43" s="672"/>
      <c r="DF43" s="672"/>
      <c r="DG43" s="672"/>
      <c r="DH43" s="672"/>
      <c r="DI43" s="672"/>
      <c r="DJ43" s="672"/>
      <c r="DK43" s="673"/>
      <c r="DL43" s="641"/>
      <c r="DM43" s="642"/>
      <c r="DN43" s="642"/>
      <c r="DO43" s="642"/>
      <c r="DP43" s="642"/>
      <c r="DQ43" s="642"/>
      <c r="DR43" s="642"/>
      <c r="DS43" s="642"/>
      <c r="DT43" s="642"/>
      <c r="DU43" s="642"/>
      <c r="DV43" s="643"/>
      <c r="DW43" s="638"/>
      <c r="DX43" s="639"/>
      <c r="DY43" s="639"/>
      <c r="DZ43" s="639"/>
      <c r="EA43" s="639"/>
      <c r="EB43" s="639"/>
      <c r="EC43" s="640"/>
    </row>
    <row r="44" spans="2:133" ht="11.25" customHeight="1" x14ac:dyDescent="0.15">
      <c r="B44" s="670" t="s">
        <v>343</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676" t="s">
        <v>291</v>
      </c>
      <c r="CE44" s="677"/>
      <c r="CF44" s="660" t="s">
        <v>344</v>
      </c>
      <c r="CG44" s="661"/>
      <c r="CH44" s="661"/>
      <c r="CI44" s="661"/>
      <c r="CJ44" s="661"/>
      <c r="CK44" s="661"/>
      <c r="CL44" s="661"/>
      <c r="CM44" s="661"/>
      <c r="CN44" s="661"/>
      <c r="CO44" s="661"/>
      <c r="CP44" s="661"/>
      <c r="CQ44" s="662"/>
      <c r="CR44" s="663">
        <v>1244233</v>
      </c>
      <c r="CS44" s="664"/>
      <c r="CT44" s="664"/>
      <c r="CU44" s="664"/>
      <c r="CV44" s="664"/>
      <c r="CW44" s="664"/>
      <c r="CX44" s="664"/>
      <c r="CY44" s="665"/>
      <c r="CZ44" s="666">
        <v>5.4</v>
      </c>
      <c r="DA44" s="667"/>
      <c r="DB44" s="667"/>
      <c r="DC44" s="668"/>
      <c r="DD44" s="669">
        <v>294073</v>
      </c>
      <c r="DE44" s="664"/>
      <c r="DF44" s="664"/>
      <c r="DG44" s="664"/>
      <c r="DH44" s="664"/>
      <c r="DI44" s="664"/>
      <c r="DJ44" s="664"/>
      <c r="DK44" s="665"/>
      <c r="DL44" s="641"/>
      <c r="DM44" s="642"/>
      <c r="DN44" s="642"/>
      <c r="DO44" s="642"/>
      <c r="DP44" s="642"/>
      <c r="DQ44" s="642"/>
      <c r="DR44" s="642"/>
      <c r="DS44" s="642"/>
      <c r="DT44" s="642"/>
      <c r="DU44" s="642"/>
      <c r="DV44" s="643"/>
      <c r="DW44" s="638"/>
      <c r="DX44" s="639"/>
      <c r="DY44" s="639"/>
      <c r="DZ44" s="639"/>
      <c r="EA44" s="639"/>
      <c r="EB44" s="639"/>
      <c r="EC44" s="640"/>
    </row>
    <row r="45" spans="2:133" ht="11.25" customHeight="1" x14ac:dyDescent="0.15">
      <c r="B45" s="670" t="s">
        <v>345</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678"/>
      <c r="CE45" s="679"/>
      <c r="CF45" s="660" t="s">
        <v>346</v>
      </c>
      <c r="CG45" s="661"/>
      <c r="CH45" s="661"/>
      <c r="CI45" s="661"/>
      <c r="CJ45" s="661"/>
      <c r="CK45" s="661"/>
      <c r="CL45" s="661"/>
      <c r="CM45" s="661"/>
      <c r="CN45" s="661"/>
      <c r="CO45" s="661"/>
      <c r="CP45" s="661"/>
      <c r="CQ45" s="662"/>
      <c r="CR45" s="663">
        <v>657399</v>
      </c>
      <c r="CS45" s="672"/>
      <c r="CT45" s="672"/>
      <c r="CU45" s="672"/>
      <c r="CV45" s="672"/>
      <c r="CW45" s="672"/>
      <c r="CX45" s="672"/>
      <c r="CY45" s="673"/>
      <c r="CZ45" s="666">
        <v>2.9</v>
      </c>
      <c r="DA45" s="674"/>
      <c r="DB45" s="674"/>
      <c r="DC45" s="675"/>
      <c r="DD45" s="669">
        <v>35787</v>
      </c>
      <c r="DE45" s="672"/>
      <c r="DF45" s="672"/>
      <c r="DG45" s="672"/>
      <c r="DH45" s="672"/>
      <c r="DI45" s="672"/>
      <c r="DJ45" s="672"/>
      <c r="DK45" s="673"/>
      <c r="DL45" s="641"/>
      <c r="DM45" s="642"/>
      <c r="DN45" s="642"/>
      <c r="DO45" s="642"/>
      <c r="DP45" s="642"/>
      <c r="DQ45" s="642"/>
      <c r="DR45" s="642"/>
      <c r="DS45" s="642"/>
      <c r="DT45" s="642"/>
      <c r="DU45" s="642"/>
      <c r="DV45" s="643"/>
      <c r="DW45" s="638"/>
      <c r="DX45" s="639"/>
      <c r="DY45" s="639"/>
      <c r="DZ45" s="639"/>
      <c r="EA45" s="639"/>
      <c r="EB45" s="639"/>
      <c r="EC45" s="640"/>
    </row>
    <row r="46" spans="2:133" ht="11.25" customHeight="1" x14ac:dyDescent="0.15">
      <c r="B46" s="225"/>
      <c r="CD46" s="678"/>
      <c r="CE46" s="679"/>
      <c r="CF46" s="660" t="s">
        <v>347</v>
      </c>
      <c r="CG46" s="661"/>
      <c r="CH46" s="661"/>
      <c r="CI46" s="661"/>
      <c r="CJ46" s="661"/>
      <c r="CK46" s="661"/>
      <c r="CL46" s="661"/>
      <c r="CM46" s="661"/>
      <c r="CN46" s="661"/>
      <c r="CO46" s="661"/>
      <c r="CP46" s="661"/>
      <c r="CQ46" s="662"/>
      <c r="CR46" s="663">
        <v>564974</v>
      </c>
      <c r="CS46" s="664"/>
      <c r="CT46" s="664"/>
      <c r="CU46" s="664"/>
      <c r="CV46" s="664"/>
      <c r="CW46" s="664"/>
      <c r="CX46" s="664"/>
      <c r="CY46" s="665"/>
      <c r="CZ46" s="666">
        <v>2.5</v>
      </c>
      <c r="DA46" s="667"/>
      <c r="DB46" s="667"/>
      <c r="DC46" s="668"/>
      <c r="DD46" s="669">
        <v>257151</v>
      </c>
      <c r="DE46" s="664"/>
      <c r="DF46" s="664"/>
      <c r="DG46" s="664"/>
      <c r="DH46" s="664"/>
      <c r="DI46" s="664"/>
      <c r="DJ46" s="664"/>
      <c r="DK46" s="665"/>
      <c r="DL46" s="641"/>
      <c r="DM46" s="642"/>
      <c r="DN46" s="642"/>
      <c r="DO46" s="642"/>
      <c r="DP46" s="642"/>
      <c r="DQ46" s="642"/>
      <c r="DR46" s="642"/>
      <c r="DS46" s="642"/>
      <c r="DT46" s="642"/>
      <c r="DU46" s="642"/>
      <c r="DV46" s="643"/>
      <c r="DW46" s="638"/>
      <c r="DX46" s="639"/>
      <c r="DY46" s="639"/>
      <c r="DZ46" s="639"/>
      <c r="EA46" s="639"/>
      <c r="EB46" s="639"/>
      <c r="EC46" s="640"/>
    </row>
    <row r="47" spans="2:133" ht="11.25" customHeight="1" x14ac:dyDescent="0.15">
      <c r="B47" s="225"/>
      <c r="CD47" s="678"/>
      <c r="CE47" s="679"/>
      <c r="CF47" s="660" t="s">
        <v>348</v>
      </c>
      <c r="CG47" s="661"/>
      <c r="CH47" s="661"/>
      <c r="CI47" s="661"/>
      <c r="CJ47" s="661"/>
      <c r="CK47" s="661"/>
      <c r="CL47" s="661"/>
      <c r="CM47" s="661"/>
      <c r="CN47" s="661"/>
      <c r="CO47" s="661"/>
      <c r="CP47" s="661"/>
      <c r="CQ47" s="662"/>
      <c r="CR47" s="663" t="s">
        <v>121</v>
      </c>
      <c r="CS47" s="672"/>
      <c r="CT47" s="672"/>
      <c r="CU47" s="672"/>
      <c r="CV47" s="672"/>
      <c r="CW47" s="672"/>
      <c r="CX47" s="672"/>
      <c r="CY47" s="673"/>
      <c r="CZ47" s="666" t="s">
        <v>121</v>
      </c>
      <c r="DA47" s="674"/>
      <c r="DB47" s="674"/>
      <c r="DC47" s="675"/>
      <c r="DD47" s="669" t="s">
        <v>121</v>
      </c>
      <c r="DE47" s="672"/>
      <c r="DF47" s="672"/>
      <c r="DG47" s="672"/>
      <c r="DH47" s="672"/>
      <c r="DI47" s="672"/>
      <c r="DJ47" s="672"/>
      <c r="DK47" s="673"/>
      <c r="DL47" s="641"/>
      <c r="DM47" s="642"/>
      <c r="DN47" s="642"/>
      <c r="DO47" s="642"/>
      <c r="DP47" s="642"/>
      <c r="DQ47" s="642"/>
      <c r="DR47" s="642"/>
      <c r="DS47" s="642"/>
      <c r="DT47" s="642"/>
      <c r="DU47" s="642"/>
      <c r="DV47" s="643"/>
      <c r="DW47" s="638"/>
      <c r="DX47" s="639"/>
      <c r="DY47" s="639"/>
      <c r="DZ47" s="639"/>
      <c r="EA47" s="639"/>
      <c r="EB47" s="639"/>
      <c r="EC47" s="640"/>
    </row>
    <row r="48" spans="2:133" x14ac:dyDescent="0.15">
      <c r="B48" s="225"/>
      <c r="CD48" s="680"/>
      <c r="CE48" s="681"/>
      <c r="CF48" s="660" t="s">
        <v>349</v>
      </c>
      <c r="CG48" s="661"/>
      <c r="CH48" s="661"/>
      <c r="CI48" s="661"/>
      <c r="CJ48" s="661"/>
      <c r="CK48" s="661"/>
      <c r="CL48" s="661"/>
      <c r="CM48" s="661"/>
      <c r="CN48" s="661"/>
      <c r="CO48" s="661"/>
      <c r="CP48" s="661"/>
      <c r="CQ48" s="662"/>
      <c r="CR48" s="663" t="s">
        <v>121</v>
      </c>
      <c r="CS48" s="664"/>
      <c r="CT48" s="664"/>
      <c r="CU48" s="664"/>
      <c r="CV48" s="664"/>
      <c r="CW48" s="664"/>
      <c r="CX48" s="664"/>
      <c r="CY48" s="665"/>
      <c r="CZ48" s="666" t="s">
        <v>121</v>
      </c>
      <c r="DA48" s="667"/>
      <c r="DB48" s="667"/>
      <c r="DC48" s="668"/>
      <c r="DD48" s="669" t="s">
        <v>121</v>
      </c>
      <c r="DE48" s="664"/>
      <c r="DF48" s="664"/>
      <c r="DG48" s="664"/>
      <c r="DH48" s="664"/>
      <c r="DI48" s="664"/>
      <c r="DJ48" s="664"/>
      <c r="DK48" s="665"/>
      <c r="DL48" s="641"/>
      <c r="DM48" s="642"/>
      <c r="DN48" s="642"/>
      <c r="DO48" s="642"/>
      <c r="DP48" s="642"/>
      <c r="DQ48" s="642"/>
      <c r="DR48" s="642"/>
      <c r="DS48" s="642"/>
      <c r="DT48" s="642"/>
      <c r="DU48" s="642"/>
      <c r="DV48" s="643"/>
      <c r="DW48" s="638"/>
      <c r="DX48" s="639"/>
      <c r="DY48" s="639"/>
      <c r="DZ48" s="639"/>
      <c r="EA48" s="639"/>
      <c r="EB48" s="639"/>
      <c r="EC48" s="640"/>
    </row>
    <row r="49" spans="2:133" ht="11.25" customHeight="1" x14ac:dyDescent="0.15">
      <c r="B49" s="225"/>
      <c r="CD49" s="644" t="s">
        <v>350</v>
      </c>
      <c r="CE49" s="645"/>
      <c r="CF49" s="645"/>
      <c r="CG49" s="645"/>
      <c r="CH49" s="645"/>
      <c r="CI49" s="645"/>
      <c r="CJ49" s="645"/>
      <c r="CK49" s="645"/>
      <c r="CL49" s="645"/>
      <c r="CM49" s="645"/>
      <c r="CN49" s="645"/>
      <c r="CO49" s="645"/>
      <c r="CP49" s="645"/>
      <c r="CQ49" s="646"/>
      <c r="CR49" s="647">
        <v>22835910</v>
      </c>
      <c r="CS49" s="648"/>
      <c r="CT49" s="648"/>
      <c r="CU49" s="648"/>
      <c r="CV49" s="648"/>
      <c r="CW49" s="648"/>
      <c r="CX49" s="648"/>
      <c r="CY49" s="649"/>
      <c r="CZ49" s="650">
        <v>100</v>
      </c>
      <c r="DA49" s="651"/>
      <c r="DB49" s="651"/>
      <c r="DC49" s="652"/>
      <c r="DD49" s="653">
        <v>14753433</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sheetData>
  <sheetProtection algorithmName="SHA-512" hashValue="hfYKzQ81YHEhPcj4+THAuUPQ1ECJdoshYv3r+VSfqEQ1xPN8H7sJBd58LDEdRDVG2i8BN3ImEEWJ/jdTDcBraQ==" saltValue="/BGSxQcm+K5etGjsvSRI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8" zoomScale="57" zoomScaleNormal="57" zoomScaleSheetLayoutView="70" workbookViewId="0">
      <selection activeCell="AK71" sqref="AK71:AO7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42" t="s">
        <v>351</v>
      </c>
      <c r="B2" s="1142"/>
      <c r="C2" s="1142"/>
      <c r="D2" s="1142"/>
      <c r="E2" s="1142"/>
      <c r="F2" s="1142"/>
      <c r="G2" s="1142"/>
      <c r="H2" s="1142"/>
      <c r="I2" s="1142"/>
      <c r="J2" s="1142"/>
      <c r="K2" s="1142"/>
      <c r="L2" s="1142"/>
      <c r="M2" s="1142"/>
      <c r="N2" s="1142"/>
      <c r="O2" s="1142"/>
      <c r="P2" s="1142"/>
      <c r="Q2" s="1142"/>
      <c r="R2" s="1142"/>
      <c r="S2" s="1142"/>
      <c r="T2" s="1142"/>
      <c r="U2" s="1142"/>
      <c r="V2" s="1142"/>
      <c r="W2" s="1142"/>
      <c r="X2" s="1142"/>
      <c r="Y2" s="1142"/>
      <c r="Z2" s="1142"/>
      <c r="AA2" s="1142"/>
      <c r="AB2" s="1142"/>
      <c r="AC2" s="1142"/>
      <c r="AD2" s="1142"/>
      <c r="AE2" s="1142"/>
      <c r="AF2" s="1142"/>
      <c r="AG2" s="1142"/>
      <c r="AH2" s="1142"/>
      <c r="AI2" s="1142"/>
      <c r="AJ2" s="1142"/>
      <c r="AK2" s="1142"/>
      <c r="AL2" s="1142"/>
      <c r="AM2" s="1142"/>
      <c r="AN2" s="1142"/>
      <c r="AO2" s="1142"/>
      <c r="AP2" s="1142"/>
      <c r="AQ2" s="1142"/>
      <c r="AR2" s="1142"/>
      <c r="AS2" s="1142"/>
      <c r="AT2" s="1142"/>
      <c r="AU2" s="1142"/>
      <c r="AV2" s="1142"/>
      <c r="AW2" s="1142"/>
      <c r="AX2" s="1142"/>
      <c r="AY2" s="1142"/>
      <c r="AZ2" s="1142"/>
      <c r="BA2" s="1142"/>
      <c r="BB2" s="1142"/>
      <c r="BC2" s="1142"/>
      <c r="BD2" s="1142"/>
      <c r="BE2" s="1142"/>
      <c r="BF2" s="1142"/>
      <c r="BG2" s="1142"/>
      <c r="BH2" s="1142"/>
      <c r="BI2" s="114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3" t="s">
        <v>352</v>
      </c>
      <c r="DK2" s="1144"/>
      <c r="DL2" s="1144"/>
      <c r="DM2" s="1144"/>
      <c r="DN2" s="1144"/>
      <c r="DO2" s="1145"/>
      <c r="DP2" s="228"/>
      <c r="DQ2" s="1143" t="s">
        <v>353</v>
      </c>
      <c r="DR2" s="1144"/>
      <c r="DS2" s="1144"/>
      <c r="DT2" s="1144"/>
      <c r="DU2" s="1144"/>
      <c r="DV2" s="1144"/>
      <c r="DW2" s="1144"/>
      <c r="DX2" s="1144"/>
      <c r="DY2" s="1144"/>
      <c r="DZ2" s="114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2" t="s">
        <v>356</v>
      </c>
      <c r="B5" s="1033"/>
      <c r="C5" s="1033"/>
      <c r="D5" s="1033"/>
      <c r="E5" s="1033"/>
      <c r="F5" s="1033"/>
      <c r="G5" s="1033"/>
      <c r="H5" s="1033"/>
      <c r="I5" s="1033"/>
      <c r="J5" s="1033"/>
      <c r="K5" s="1033"/>
      <c r="L5" s="1033"/>
      <c r="M5" s="1033"/>
      <c r="N5" s="1033"/>
      <c r="O5" s="1033"/>
      <c r="P5" s="1034"/>
      <c r="Q5" s="1038" t="s">
        <v>357</v>
      </c>
      <c r="R5" s="1039"/>
      <c r="S5" s="1039"/>
      <c r="T5" s="1039"/>
      <c r="U5" s="1040"/>
      <c r="V5" s="1038" t="s">
        <v>358</v>
      </c>
      <c r="W5" s="1039"/>
      <c r="X5" s="1039"/>
      <c r="Y5" s="1039"/>
      <c r="Z5" s="1040"/>
      <c r="AA5" s="1038" t="s">
        <v>359</v>
      </c>
      <c r="AB5" s="1039"/>
      <c r="AC5" s="1039"/>
      <c r="AD5" s="1039"/>
      <c r="AE5" s="1039"/>
      <c r="AF5" s="1146" t="s">
        <v>360</v>
      </c>
      <c r="AG5" s="1039"/>
      <c r="AH5" s="1039"/>
      <c r="AI5" s="1039"/>
      <c r="AJ5" s="1052"/>
      <c r="AK5" s="1039" t="s">
        <v>361</v>
      </c>
      <c r="AL5" s="1039"/>
      <c r="AM5" s="1039"/>
      <c r="AN5" s="1039"/>
      <c r="AO5" s="1040"/>
      <c r="AP5" s="1038" t="s">
        <v>362</v>
      </c>
      <c r="AQ5" s="1039"/>
      <c r="AR5" s="1039"/>
      <c r="AS5" s="1039"/>
      <c r="AT5" s="1040"/>
      <c r="AU5" s="1038" t="s">
        <v>363</v>
      </c>
      <c r="AV5" s="1039"/>
      <c r="AW5" s="1039"/>
      <c r="AX5" s="1039"/>
      <c r="AY5" s="1052"/>
      <c r="AZ5" s="232"/>
      <c r="BA5" s="232"/>
      <c r="BB5" s="232"/>
      <c r="BC5" s="232"/>
      <c r="BD5" s="232"/>
      <c r="BE5" s="233"/>
      <c r="BF5" s="233"/>
      <c r="BG5" s="233"/>
      <c r="BH5" s="233"/>
      <c r="BI5" s="233"/>
      <c r="BJ5" s="233"/>
      <c r="BK5" s="233"/>
      <c r="BL5" s="233"/>
      <c r="BM5" s="233"/>
      <c r="BN5" s="233"/>
      <c r="BO5" s="233"/>
      <c r="BP5" s="233"/>
      <c r="BQ5" s="1032" t="s">
        <v>364</v>
      </c>
      <c r="BR5" s="1033"/>
      <c r="BS5" s="1033"/>
      <c r="BT5" s="1033"/>
      <c r="BU5" s="1033"/>
      <c r="BV5" s="1033"/>
      <c r="BW5" s="1033"/>
      <c r="BX5" s="1033"/>
      <c r="BY5" s="1033"/>
      <c r="BZ5" s="1033"/>
      <c r="CA5" s="1033"/>
      <c r="CB5" s="1033"/>
      <c r="CC5" s="1033"/>
      <c r="CD5" s="1033"/>
      <c r="CE5" s="1033"/>
      <c r="CF5" s="1033"/>
      <c r="CG5" s="1034"/>
      <c r="CH5" s="1038" t="s">
        <v>365</v>
      </c>
      <c r="CI5" s="1039"/>
      <c r="CJ5" s="1039"/>
      <c r="CK5" s="1039"/>
      <c r="CL5" s="1040"/>
      <c r="CM5" s="1038" t="s">
        <v>366</v>
      </c>
      <c r="CN5" s="1039"/>
      <c r="CO5" s="1039"/>
      <c r="CP5" s="1039"/>
      <c r="CQ5" s="1040"/>
      <c r="CR5" s="1038" t="s">
        <v>367</v>
      </c>
      <c r="CS5" s="1039"/>
      <c r="CT5" s="1039"/>
      <c r="CU5" s="1039"/>
      <c r="CV5" s="1040"/>
      <c r="CW5" s="1038" t="s">
        <v>368</v>
      </c>
      <c r="CX5" s="1039"/>
      <c r="CY5" s="1039"/>
      <c r="CZ5" s="1039"/>
      <c r="DA5" s="1040"/>
      <c r="DB5" s="1038" t="s">
        <v>369</v>
      </c>
      <c r="DC5" s="1039"/>
      <c r="DD5" s="1039"/>
      <c r="DE5" s="1039"/>
      <c r="DF5" s="1040"/>
      <c r="DG5" s="1136" t="s">
        <v>370</v>
      </c>
      <c r="DH5" s="1137"/>
      <c r="DI5" s="1137"/>
      <c r="DJ5" s="1137"/>
      <c r="DK5" s="1138"/>
      <c r="DL5" s="1136" t="s">
        <v>371</v>
      </c>
      <c r="DM5" s="1137"/>
      <c r="DN5" s="1137"/>
      <c r="DO5" s="1137"/>
      <c r="DP5" s="1138"/>
      <c r="DQ5" s="1038" t="s">
        <v>372</v>
      </c>
      <c r="DR5" s="1039"/>
      <c r="DS5" s="1039"/>
      <c r="DT5" s="1039"/>
      <c r="DU5" s="1040"/>
      <c r="DV5" s="1038" t="s">
        <v>363</v>
      </c>
      <c r="DW5" s="1039"/>
      <c r="DX5" s="1039"/>
      <c r="DY5" s="1039"/>
      <c r="DZ5" s="1052"/>
      <c r="EA5" s="234"/>
    </row>
    <row r="6" spans="1:131" s="235" customFormat="1" ht="26.25" customHeight="1" thickBot="1" x14ac:dyDescent="0.2">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47"/>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39"/>
      <c r="DH6" s="1140"/>
      <c r="DI6" s="1140"/>
      <c r="DJ6" s="1140"/>
      <c r="DK6" s="1141"/>
      <c r="DL6" s="1139"/>
      <c r="DM6" s="1140"/>
      <c r="DN6" s="1140"/>
      <c r="DO6" s="1140"/>
      <c r="DP6" s="1141"/>
      <c r="DQ6" s="1041"/>
      <c r="DR6" s="1042"/>
      <c r="DS6" s="1042"/>
      <c r="DT6" s="1042"/>
      <c r="DU6" s="1043"/>
      <c r="DV6" s="1041"/>
      <c r="DW6" s="1042"/>
      <c r="DX6" s="1042"/>
      <c r="DY6" s="1042"/>
      <c r="DZ6" s="1053"/>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23">
        <v>23293</v>
      </c>
      <c r="R7" s="1124"/>
      <c r="S7" s="1124"/>
      <c r="T7" s="1124"/>
      <c r="U7" s="1124"/>
      <c r="V7" s="1124">
        <v>22375</v>
      </c>
      <c r="W7" s="1124"/>
      <c r="X7" s="1124"/>
      <c r="Y7" s="1124"/>
      <c r="Z7" s="1124"/>
      <c r="AA7" s="1124">
        <v>918</v>
      </c>
      <c r="AB7" s="1124"/>
      <c r="AC7" s="1124"/>
      <c r="AD7" s="1124"/>
      <c r="AE7" s="1125"/>
      <c r="AF7" s="1126">
        <v>907</v>
      </c>
      <c r="AG7" s="1127"/>
      <c r="AH7" s="1127"/>
      <c r="AI7" s="1127"/>
      <c r="AJ7" s="1128"/>
      <c r="AK7" s="1129">
        <v>199</v>
      </c>
      <c r="AL7" s="1130"/>
      <c r="AM7" s="1130"/>
      <c r="AN7" s="1130"/>
      <c r="AO7" s="1130"/>
      <c r="AP7" s="1130">
        <v>13433</v>
      </c>
      <c r="AQ7" s="1130"/>
      <c r="AR7" s="1130"/>
      <c r="AS7" s="1130"/>
      <c r="AT7" s="1130"/>
      <c r="AU7" s="1131"/>
      <c r="AV7" s="1131"/>
      <c r="AW7" s="1131"/>
      <c r="AX7" s="1131"/>
      <c r="AY7" s="1132"/>
      <c r="AZ7" s="232"/>
      <c r="BA7" s="232"/>
      <c r="BB7" s="232"/>
      <c r="BC7" s="232"/>
      <c r="BD7" s="232"/>
      <c r="BE7" s="233"/>
      <c r="BF7" s="233"/>
      <c r="BG7" s="233"/>
      <c r="BH7" s="233"/>
      <c r="BI7" s="233"/>
      <c r="BJ7" s="233"/>
      <c r="BK7" s="233"/>
      <c r="BL7" s="233"/>
      <c r="BM7" s="233"/>
      <c r="BN7" s="233"/>
      <c r="BO7" s="233"/>
      <c r="BP7" s="233"/>
      <c r="BQ7" s="236">
        <v>1</v>
      </c>
      <c r="BR7" s="237"/>
      <c r="BS7" s="1133" t="s">
        <v>545</v>
      </c>
      <c r="BT7" s="1134"/>
      <c r="BU7" s="1134"/>
      <c r="BV7" s="1134"/>
      <c r="BW7" s="1134"/>
      <c r="BX7" s="1134"/>
      <c r="BY7" s="1134"/>
      <c r="BZ7" s="1134"/>
      <c r="CA7" s="1134"/>
      <c r="CB7" s="1134"/>
      <c r="CC7" s="1134"/>
      <c r="CD7" s="1134"/>
      <c r="CE7" s="1134"/>
      <c r="CF7" s="1134"/>
      <c r="CG7" s="1135"/>
      <c r="CH7" s="1120">
        <v>9</v>
      </c>
      <c r="CI7" s="1121"/>
      <c r="CJ7" s="1121"/>
      <c r="CK7" s="1121"/>
      <c r="CL7" s="1122"/>
      <c r="CM7" s="1120">
        <v>-239</v>
      </c>
      <c r="CN7" s="1121"/>
      <c r="CO7" s="1121"/>
      <c r="CP7" s="1121"/>
      <c r="CQ7" s="1122"/>
      <c r="CR7" s="1120">
        <v>22</v>
      </c>
      <c r="CS7" s="1121"/>
      <c r="CT7" s="1121"/>
      <c r="CU7" s="1121"/>
      <c r="CV7" s="1122"/>
      <c r="CW7" s="1120">
        <v>88</v>
      </c>
      <c r="CX7" s="1121"/>
      <c r="CY7" s="1121"/>
      <c r="CZ7" s="1121"/>
      <c r="DA7" s="1122"/>
      <c r="DB7" s="1120" t="s">
        <v>485</v>
      </c>
      <c r="DC7" s="1121"/>
      <c r="DD7" s="1121"/>
      <c r="DE7" s="1121"/>
      <c r="DF7" s="1122"/>
      <c r="DG7" s="1120" t="s">
        <v>485</v>
      </c>
      <c r="DH7" s="1121"/>
      <c r="DI7" s="1121"/>
      <c r="DJ7" s="1121"/>
      <c r="DK7" s="1122"/>
      <c r="DL7" s="1120" t="s">
        <v>485</v>
      </c>
      <c r="DM7" s="1121"/>
      <c r="DN7" s="1121"/>
      <c r="DO7" s="1121"/>
      <c r="DP7" s="1122"/>
      <c r="DQ7" s="1120" t="s">
        <v>485</v>
      </c>
      <c r="DR7" s="1121"/>
      <c r="DS7" s="1121"/>
      <c r="DT7" s="1121"/>
      <c r="DU7" s="1122"/>
      <c r="DV7" s="1133"/>
      <c r="DW7" s="1134"/>
      <c r="DX7" s="1134"/>
      <c r="DY7" s="1134"/>
      <c r="DZ7" s="1148"/>
      <c r="EA7" s="234"/>
    </row>
    <row r="8" spans="1:131" s="235" customFormat="1" ht="26.25" customHeight="1" x14ac:dyDescent="0.15">
      <c r="A8" s="238">
        <v>2</v>
      </c>
      <c r="B8" s="1067" t="s">
        <v>374</v>
      </c>
      <c r="C8" s="1068"/>
      <c r="D8" s="1068"/>
      <c r="E8" s="1068"/>
      <c r="F8" s="1068"/>
      <c r="G8" s="1068"/>
      <c r="H8" s="1068"/>
      <c r="I8" s="1068"/>
      <c r="J8" s="1068"/>
      <c r="K8" s="1068"/>
      <c r="L8" s="1068"/>
      <c r="M8" s="1068"/>
      <c r="N8" s="1068"/>
      <c r="O8" s="1068"/>
      <c r="P8" s="1069"/>
      <c r="Q8" s="1075">
        <v>779</v>
      </c>
      <c r="R8" s="1076"/>
      <c r="S8" s="1076"/>
      <c r="T8" s="1076"/>
      <c r="U8" s="1076"/>
      <c r="V8" s="1076">
        <v>678</v>
      </c>
      <c r="W8" s="1076"/>
      <c r="X8" s="1076"/>
      <c r="Y8" s="1076"/>
      <c r="Z8" s="1076"/>
      <c r="AA8" s="1076">
        <v>101</v>
      </c>
      <c r="AB8" s="1076"/>
      <c r="AC8" s="1076"/>
      <c r="AD8" s="1076"/>
      <c r="AE8" s="1077"/>
      <c r="AF8" s="1072">
        <v>101</v>
      </c>
      <c r="AG8" s="1073"/>
      <c r="AH8" s="1073"/>
      <c r="AI8" s="1073"/>
      <c r="AJ8" s="1074"/>
      <c r="AK8" s="1116">
        <v>219</v>
      </c>
      <c r="AL8" s="1117"/>
      <c r="AM8" s="1117"/>
      <c r="AN8" s="1117"/>
      <c r="AO8" s="1117"/>
      <c r="AP8" s="1117">
        <v>2276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9" t="s">
        <v>546</v>
      </c>
      <c r="BT8" s="1030"/>
      <c r="BU8" s="1030"/>
      <c r="BV8" s="1030"/>
      <c r="BW8" s="1030"/>
      <c r="BX8" s="1030"/>
      <c r="BY8" s="1030"/>
      <c r="BZ8" s="1030"/>
      <c r="CA8" s="1030"/>
      <c r="CB8" s="1030"/>
      <c r="CC8" s="1030"/>
      <c r="CD8" s="1030"/>
      <c r="CE8" s="1030"/>
      <c r="CF8" s="1030"/>
      <c r="CG8" s="1051"/>
      <c r="CH8" s="1026">
        <v>42</v>
      </c>
      <c r="CI8" s="1027"/>
      <c r="CJ8" s="1027"/>
      <c r="CK8" s="1027"/>
      <c r="CL8" s="1028"/>
      <c r="CM8" s="1026">
        <v>419</v>
      </c>
      <c r="CN8" s="1027"/>
      <c r="CO8" s="1027"/>
      <c r="CP8" s="1027"/>
      <c r="CQ8" s="1028"/>
      <c r="CR8" s="1026">
        <v>20</v>
      </c>
      <c r="CS8" s="1027"/>
      <c r="CT8" s="1027"/>
      <c r="CU8" s="1027"/>
      <c r="CV8" s="1028"/>
      <c r="CW8" s="1026" t="s">
        <v>485</v>
      </c>
      <c r="CX8" s="1027"/>
      <c r="CY8" s="1027"/>
      <c r="CZ8" s="1027"/>
      <c r="DA8" s="1028"/>
      <c r="DB8" s="1026" t="s">
        <v>485</v>
      </c>
      <c r="DC8" s="1027"/>
      <c r="DD8" s="1027"/>
      <c r="DE8" s="1027"/>
      <c r="DF8" s="1028"/>
      <c r="DG8" s="1026" t="s">
        <v>485</v>
      </c>
      <c r="DH8" s="1027"/>
      <c r="DI8" s="1027"/>
      <c r="DJ8" s="1027"/>
      <c r="DK8" s="1028"/>
      <c r="DL8" s="1026" t="s">
        <v>485</v>
      </c>
      <c r="DM8" s="1027"/>
      <c r="DN8" s="1027"/>
      <c r="DO8" s="1027"/>
      <c r="DP8" s="1028"/>
      <c r="DQ8" s="1026" t="s">
        <v>485</v>
      </c>
      <c r="DR8" s="1027"/>
      <c r="DS8" s="1027"/>
      <c r="DT8" s="1027"/>
      <c r="DU8" s="1028"/>
      <c r="DV8" s="1029"/>
      <c r="DW8" s="1030"/>
      <c r="DX8" s="1030"/>
      <c r="DY8" s="1030"/>
      <c r="DZ8" s="1031"/>
      <c r="EA8" s="234"/>
    </row>
    <row r="9" spans="1:131" s="235" customFormat="1" ht="26.25" customHeight="1" x14ac:dyDescent="0.15">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9" t="s">
        <v>547</v>
      </c>
      <c r="BT9" s="1030"/>
      <c r="BU9" s="1030"/>
      <c r="BV9" s="1030"/>
      <c r="BW9" s="1030"/>
      <c r="BX9" s="1030"/>
      <c r="BY9" s="1030"/>
      <c r="BZ9" s="1030"/>
      <c r="CA9" s="1030"/>
      <c r="CB9" s="1030"/>
      <c r="CC9" s="1030"/>
      <c r="CD9" s="1030"/>
      <c r="CE9" s="1030"/>
      <c r="CF9" s="1030"/>
      <c r="CG9" s="1051"/>
      <c r="CH9" s="1026">
        <v>-1</v>
      </c>
      <c r="CI9" s="1027"/>
      <c r="CJ9" s="1027"/>
      <c r="CK9" s="1027"/>
      <c r="CL9" s="1028"/>
      <c r="CM9" s="1026">
        <v>40</v>
      </c>
      <c r="CN9" s="1027"/>
      <c r="CO9" s="1027"/>
      <c r="CP9" s="1027"/>
      <c r="CQ9" s="1028"/>
      <c r="CR9" s="1026">
        <v>5</v>
      </c>
      <c r="CS9" s="1027"/>
      <c r="CT9" s="1027"/>
      <c r="CU9" s="1027"/>
      <c r="CV9" s="1028"/>
      <c r="CW9" s="1026" t="s">
        <v>485</v>
      </c>
      <c r="CX9" s="1027"/>
      <c r="CY9" s="1027"/>
      <c r="CZ9" s="1027"/>
      <c r="DA9" s="1028"/>
      <c r="DB9" s="1026" t="s">
        <v>485</v>
      </c>
      <c r="DC9" s="1027"/>
      <c r="DD9" s="1027"/>
      <c r="DE9" s="1027"/>
      <c r="DF9" s="1028"/>
      <c r="DG9" s="1026" t="s">
        <v>485</v>
      </c>
      <c r="DH9" s="1027"/>
      <c r="DI9" s="1027"/>
      <c r="DJ9" s="1027"/>
      <c r="DK9" s="1028"/>
      <c r="DL9" s="1026" t="s">
        <v>485</v>
      </c>
      <c r="DM9" s="1027"/>
      <c r="DN9" s="1027"/>
      <c r="DO9" s="1027"/>
      <c r="DP9" s="1028"/>
      <c r="DQ9" s="1026" t="s">
        <v>485</v>
      </c>
      <c r="DR9" s="1027"/>
      <c r="DS9" s="1027"/>
      <c r="DT9" s="1027"/>
      <c r="DU9" s="1028"/>
      <c r="DV9" s="1029"/>
      <c r="DW9" s="1030"/>
      <c r="DX9" s="1030"/>
      <c r="DY9" s="1030"/>
      <c r="DZ9" s="1031"/>
      <c r="EA9" s="234"/>
    </row>
    <row r="10" spans="1:131" s="235" customFormat="1" ht="26.25" customHeight="1" x14ac:dyDescent="0.15">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9" t="s">
        <v>548</v>
      </c>
      <c r="BT10" s="1030"/>
      <c r="BU10" s="1030"/>
      <c r="BV10" s="1030"/>
      <c r="BW10" s="1030"/>
      <c r="BX10" s="1030"/>
      <c r="BY10" s="1030"/>
      <c r="BZ10" s="1030"/>
      <c r="CA10" s="1030"/>
      <c r="CB10" s="1030"/>
      <c r="CC10" s="1030"/>
      <c r="CD10" s="1030"/>
      <c r="CE10" s="1030"/>
      <c r="CF10" s="1030"/>
      <c r="CG10" s="1051"/>
      <c r="CH10" s="1026">
        <v>-4</v>
      </c>
      <c r="CI10" s="1027"/>
      <c r="CJ10" s="1027"/>
      <c r="CK10" s="1027"/>
      <c r="CL10" s="1028"/>
      <c r="CM10" s="1026">
        <v>77</v>
      </c>
      <c r="CN10" s="1027"/>
      <c r="CO10" s="1027"/>
      <c r="CP10" s="1027"/>
      <c r="CQ10" s="1028"/>
      <c r="CR10" s="1026">
        <v>73</v>
      </c>
      <c r="CS10" s="1027"/>
      <c r="CT10" s="1027"/>
      <c r="CU10" s="1027"/>
      <c r="CV10" s="1028"/>
      <c r="CW10" s="1026">
        <v>7</v>
      </c>
      <c r="CX10" s="1027"/>
      <c r="CY10" s="1027"/>
      <c r="CZ10" s="1027"/>
      <c r="DA10" s="1028"/>
      <c r="DB10" s="1026" t="s">
        <v>485</v>
      </c>
      <c r="DC10" s="1027"/>
      <c r="DD10" s="1027"/>
      <c r="DE10" s="1027"/>
      <c r="DF10" s="1028"/>
      <c r="DG10" s="1026" t="s">
        <v>485</v>
      </c>
      <c r="DH10" s="1027"/>
      <c r="DI10" s="1027"/>
      <c r="DJ10" s="1027"/>
      <c r="DK10" s="1028"/>
      <c r="DL10" s="1026" t="s">
        <v>485</v>
      </c>
      <c r="DM10" s="1027"/>
      <c r="DN10" s="1027"/>
      <c r="DO10" s="1027"/>
      <c r="DP10" s="1028"/>
      <c r="DQ10" s="1026" t="s">
        <v>485</v>
      </c>
      <c r="DR10" s="1027"/>
      <c r="DS10" s="1027"/>
      <c r="DT10" s="1027"/>
      <c r="DU10" s="1028"/>
      <c r="DV10" s="1029"/>
      <c r="DW10" s="1030"/>
      <c r="DX10" s="1030"/>
      <c r="DY10" s="1030"/>
      <c r="DZ10" s="1031"/>
      <c r="EA10" s="234"/>
    </row>
    <row r="11" spans="1:131" s="235" customFormat="1" ht="26.25" customHeight="1" x14ac:dyDescent="0.15">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15">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15">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15">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15">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15">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15">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15">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15">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15">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15">
      <c r="A22" s="238">
        <v>16</v>
      </c>
      <c r="B22" s="1067"/>
      <c r="C22" s="1068"/>
      <c r="D22" s="1068"/>
      <c r="E22" s="1068"/>
      <c r="F22" s="1068"/>
      <c r="G22" s="1068"/>
      <c r="H22" s="1068"/>
      <c r="I22" s="1068"/>
      <c r="J22" s="1068"/>
      <c r="K22" s="1068"/>
      <c r="L22" s="1068"/>
      <c r="M22" s="1068"/>
      <c r="N22" s="1068"/>
      <c r="O22" s="1068"/>
      <c r="P22" s="1069"/>
      <c r="Q22" s="1109"/>
      <c r="R22" s="1110"/>
      <c r="S22" s="1110"/>
      <c r="T22" s="1110"/>
      <c r="U22" s="1110"/>
      <c r="V22" s="1110"/>
      <c r="W22" s="1110"/>
      <c r="X22" s="1110"/>
      <c r="Y22" s="1110"/>
      <c r="Z22" s="1110"/>
      <c r="AA22" s="1110"/>
      <c r="AB22" s="1110"/>
      <c r="AC22" s="1110"/>
      <c r="AD22" s="1110"/>
      <c r="AE22" s="1111"/>
      <c r="AF22" s="1072"/>
      <c r="AG22" s="1073"/>
      <c r="AH22" s="1073"/>
      <c r="AI22" s="1073"/>
      <c r="AJ22" s="1074"/>
      <c r="AK22" s="1112"/>
      <c r="AL22" s="1113"/>
      <c r="AM22" s="1113"/>
      <c r="AN22" s="1113"/>
      <c r="AO22" s="1113"/>
      <c r="AP22" s="1113"/>
      <c r="AQ22" s="1113"/>
      <c r="AR22" s="1113"/>
      <c r="AS22" s="1113"/>
      <c r="AT22" s="1113"/>
      <c r="AU22" s="1114"/>
      <c r="AV22" s="1114"/>
      <c r="AW22" s="1114"/>
      <c r="AX22" s="1114"/>
      <c r="AY22" s="1115"/>
      <c r="AZ22" s="1065" t="s">
        <v>375</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23855</v>
      </c>
      <c r="R23" s="1097"/>
      <c r="S23" s="1097"/>
      <c r="T23" s="1097"/>
      <c r="U23" s="1097"/>
      <c r="V23" s="1097">
        <v>22836</v>
      </c>
      <c r="W23" s="1097"/>
      <c r="X23" s="1097"/>
      <c r="Y23" s="1097"/>
      <c r="Z23" s="1097"/>
      <c r="AA23" s="1097">
        <v>1019</v>
      </c>
      <c r="AB23" s="1097"/>
      <c r="AC23" s="1097"/>
      <c r="AD23" s="1097"/>
      <c r="AE23" s="1104"/>
      <c r="AF23" s="1105">
        <v>1008</v>
      </c>
      <c r="AG23" s="1097"/>
      <c r="AH23" s="1097"/>
      <c r="AI23" s="1097"/>
      <c r="AJ23" s="1106"/>
      <c r="AK23" s="1107"/>
      <c r="AL23" s="1108"/>
      <c r="AM23" s="1108"/>
      <c r="AN23" s="1108"/>
      <c r="AO23" s="1108"/>
      <c r="AP23" s="1097">
        <v>15709</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15">
      <c r="A26" s="1032" t="s">
        <v>356</v>
      </c>
      <c r="B26" s="1033"/>
      <c r="C26" s="1033"/>
      <c r="D26" s="1033"/>
      <c r="E26" s="1033"/>
      <c r="F26" s="1033"/>
      <c r="G26" s="1033"/>
      <c r="H26" s="1033"/>
      <c r="I26" s="1033"/>
      <c r="J26" s="1033"/>
      <c r="K26" s="1033"/>
      <c r="L26" s="1033"/>
      <c r="M26" s="1033"/>
      <c r="N26" s="1033"/>
      <c r="O26" s="1033"/>
      <c r="P26" s="1034"/>
      <c r="Q26" s="1038" t="s">
        <v>380</v>
      </c>
      <c r="R26" s="1039"/>
      <c r="S26" s="1039"/>
      <c r="T26" s="1039"/>
      <c r="U26" s="1040"/>
      <c r="V26" s="1038" t="s">
        <v>381</v>
      </c>
      <c r="W26" s="1039"/>
      <c r="X26" s="1039"/>
      <c r="Y26" s="1039"/>
      <c r="Z26" s="1040"/>
      <c r="AA26" s="1038" t="s">
        <v>382</v>
      </c>
      <c r="AB26" s="1039"/>
      <c r="AC26" s="1039"/>
      <c r="AD26" s="1039"/>
      <c r="AE26" s="1039"/>
      <c r="AF26" s="1091" t="s">
        <v>383</v>
      </c>
      <c r="AG26" s="1045"/>
      <c r="AH26" s="1045"/>
      <c r="AI26" s="1045"/>
      <c r="AJ26" s="1092"/>
      <c r="AK26" s="1039" t="s">
        <v>384</v>
      </c>
      <c r="AL26" s="1039"/>
      <c r="AM26" s="1039"/>
      <c r="AN26" s="1039"/>
      <c r="AO26" s="1040"/>
      <c r="AP26" s="1038" t="s">
        <v>385</v>
      </c>
      <c r="AQ26" s="1039"/>
      <c r="AR26" s="1039"/>
      <c r="AS26" s="1039"/>
      <c r="AT26" s="1040"/>
      <c r="AU26" s="1038" t="s">
        <v>386</v>
      </c>
      <c r="AV26" s="1039"/>
      <c r="AW26" s="1039"/>
      <c r="AX26" s="1039"/>
      <c r="AY26" s="1040"/>
      <c r="AZ26" s="1038" t="s">
        <v>387</v>
      </c>
      <c r="BA26" s="1039"/>
      <c r="BB26" s="1039"/>
      <c r="BC26" s="1039"/>
      <c r="BD26" s="1040"/>
      <c r="BE26" s="1038" t="s">
        <v>363</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3"/>
      <c r="AG27" s="1048"/>
      <c r="AH27" s="1048"/>
      <c r="AI27" s="1048"/>
      <c r="AJ27" s="1094"/>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4428</v>
      </c>
      <c r="R28" s="1087"/>
      <c r="S28" s="1087"/>
      <c r="T28" s="1087"/>
      <c r="U28" s="1087"/>
      <c r="V28" s="1087">
        <v>4428</v>
      </c>
      <c r="W28" s="1087"/>
      <c r="X28" s="1087"/>
      <c r="Y28" s="1087"/>
      <c r="Z28" s="1087"/>
      <c r="AA28" s="1087">
        <v>0</v>
      </c>
      <c r="AB28" s="1087"/>
      <c r="AC28" s="1087"/>
      <c r="AD28" s="1087"/>
      <c r="AE28" s="1088"/>
      <c r="AF28" s="1089" t="s">
        <v>121</v>
      </c>
      <c r="AG28" s="1087"/>
      <c r="AH28" s="1087"/>
      <c r="AI28" s="1087"/>
      <c r="AJ28" s="1090"/>
      <c r="AK28" s="1079">
        <v>385</v>
      </c>
      <c r="AL28" s="1018"/>
      <c r="AM28" s="1018"/>
      <c r="AN28" s="1018"/>
      <c r="AO28" s="1018"/>
      <c r="AP28" s="1018" t="s">
        <v>485</v>
      </c>
      <c r="AQ28" s="1018"/>
      <c r="AR28" s="1018"/>
      <c r="AS28" s="1018"/>
      <c r="AT28" s="1018"/>
      <c r="AU28" s="1018" t="s">
        <v>485</v>
      </c>
      <c r="AV28" s="1018"/>
      <c r="AW28" s="1018"/>
      <c r="AX28" s="1018"/>
      <c r="AY28" s="1018"/>
      <c r="AZ28" s="1080" t="s">
        <v>485</v>
      </c>
      <c r="BA28" s="1080"/>
      <c r="BB28" s="1080"/>
      <c r="BC28" s="1080"/>
      <c r="BD28" s="1080"/>
      <c r="BE28" s="1081"/>
      <c r="BF28" s="1081"/>
      <c r="BG28" s="1081"/>
      <c r="BH28" s="1081"/>
      <c r="BI28" s="1082"/>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15">
      <c r="A29" s="242">
        <v>2</v>
      </c>
      <c r="B29" s="1067" t="s">
        <v>389</v>
      </c>
      <c r="C29" s="1068"/>
      <c r="D29" s="1068"/>
      <c r="E29" s="1068"/>
      <c r="F29" s="1068"/>
      <c r="G29" s="1068"/>
      <c r="H29" s="1068"/>
      <c r="I29" s="1068"/>
      <c r="J29" s="1068"/>
      <c r="K29" s="1068"/>
      <c r="L29" s="1068"/>
      <c r="M29" s="1068"/>
      <c r="N29" s="1068"/>
      <c r="O29" s="1068"/>
      <c r="P29" s="1069"/>
      <c r="Q29" s="1075">
        <v>4051</v>
      </c>
      <c r="R29" s="1076"/>
      <c r="S29" s="1076"/>
      <c r="T29" s="1076"/>
      <c r="U29" s="1076"/>
      <c r="V29" s="1076">
        <v>3477</v>
      </c>
      <c r="W29" s="1076"/>
      <c r="X29" s="1076"/>
      <c r="Y29" s="1076"/>
      <c r="Z29" s="1076"/>
      <c r="AA29" s="1076">
        <v>574</v>
      </c>
      <c r="AB29" s="1076"/>
      <c r="AC29" s="1076"/>
      <c r="AD29" s="1076"/>
      <c r="AE29" s="1077"/>
      <c r="AF29" s="1072">
        <v>574</v>
      </c>
      <c r="AG29" s="1073"/>
      <c r="AH29" s="1073"/>
      <c r="AI29" s="1073"/>
      <c r="AJ29" s="1074"/>
      <c r="AK29" s="1016">
        <v>592</v>
      </c>
      <c r="AL29" s="1007"/>
      <c r="AM29" s="1007"/>
      <c r="AN29" s="1007"/>
      <c r="AO29" s="1007"/>
      <c r="AP29" s="1007" t="s">
        <v>485</v>
      </c>
      <c r="AQ29" s="1007"/>
      <c r="AR29" s="1007"/>
      <c r="AS29" s="1007"/>
      <c r="AT29" s="1007"/>
      <c r="AU29" s="1007" t="s">
        <v>485</v>
      </c>
      <c r="AV29" s="1007"/>
      <c r="AW29" s="1007"/>
      <c r="AX29" s="1007"/>
      <c r="AY29" s="1007"/>
      <c r="AZ29" s="1078" t="s">
        <v>485</v>
      </c>
      <c r="BA29" s="1078"/>
      <c r="BB29" s="1078"/>
      <c r="BC29" s="1078"/>
      <c r="BD29" s="1078"/>
      <c r="BE29" s="1008"/>
      <c r="BF29" s="1008"/>
      <c r="BG29" s="1008"/>
      <c r="BH29" s="1008"/>
      <c r="BI29" s="1009"/>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15">
      <c r="A30" s="242">
        <v>3</v>
      </c>
      <c r="B30" s="1067" t="s">
        <v>390</v>
      </c>
      <c r="C30" s="1068"/>
      <c r="D30" s="1068"/>
      <c r="E30" s="1068"/>
      <c r="F30" s="1068"/>
      <c r="G30" s="1068"/>
      <c r="H30" s="1068"/>
      <c r="I30" s="1068"/>
      <c r="J30" s="1068"/>
      <c r="K30" s="1068"/>
      <c r="L30" s="1068"/>
      <c r="M30" s="1068"/>
      <c r="N30" s="1068"/>
      <c r="O30" s="1068"/>
      <c r="P30" s="1069"/>
      <c r="Q30" s="1075">
        <v>703</v>
      </c>
      <c r="R30" s="1076"/>
      <c r="S30" s="1076"/>
      <c r="T30" s="1076"/>
      <c r="U30" s="1076"/>
      <c r="V30" s="1076">
        <v>701</v>
      </c>
      <c r="W30" s="1076"/>
      <c r="X30" s="1076"/>
      <c r="Y30" s="1076"/>
      <c r="Z30" s="1076"/>
      <c r="AA30" s="1076">
        <v>2</v>
      </c>
      <c r="AB30" s="1076"/>
      <c r="AC30" s="1076"/>
      <c r="AD30" s="1076"/>
      <c r="AE30" s="1077"/>
      <c r="AF30" s="1072">
        <v>2</v>
      </c>
      <c r="AG30" s="1073"/>
      <c r="AH30" s="1073"/>
      <c r="AI30" s="1073"/>
      <c r="AJ30" s="1074"/>
      <c r="AK30" s="1016">
        <v>224</v>
      </c>
      <c r="AL30" s="1007"/>
      <c r="AM30" s="1007"/>
      <c r="AN30" s="1007"/>
      <c r="AO30" s="1007"/>
      <c r="AP30" s="1007" t="s">
        <v>485</v>
      </c>
      <c r="AQ30" s="1007"/>
      <c r="AR30" s="1007"/>
      <c r="AS30" s="1007"/>
      <c r="AT30" s="1007"/>
      <c r="AU30" s="1007" t="s">
        <v>485</v>
      </c>
      <c r="AV30" s="1007"/>
      <c r="AW30" s="1007"/>
      <c r="AX30" s="1007"/>
      <c r="AY30" s="1007"/>
      <c r="AZ30" s="1078" t="s">
        <v>485</v>
      </c>
      <c r="BA30" s="1078"/>
      <c r="BB30" s="1078"/>
      <c r="BC30" s="1078"/>
      <c r="BD30" s="1078"/>
      <c r="BE30" s="1008"/>
      <c r="BF30" s="1008"/>
      <c r="BG30" s="1008"/>
      <c r="BH30" s="1008"/>
      <c r="BI30" s="1009"/>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15">
      <c r="A31" s="242">
        <v>4</v>
      </c>
      <c r="B31" s="1067" t="s">
        <v>391</v>
      </c>
      <c r="C31" s="1068"/>
      <c r="D31" s="1068"/>
      <c r="E31" s="1068"/>
      <c r="F31" s="1068"/>
      <c r="G31" s="1068"/>
      <c r="H31" s="1068"/>
      <c r="I31" s="1068"/>
      <c r="J31" s="1068"/>
      <c r="K31" s="1068"/>
      <c r="L31" s="1068"/>
      <c r="M31" s="1068"/>
      <c r="N31" s="1068"/>
      <c r="O31" s="1068"/>
      <c r="P31" s="1069"/>
      <c r="Q31" s="1075">
        <v>1259</v>
      </c>
      <c r="R31" s="1076"/>
      <c r="S31" s="1076"/>
      <c r="T31" s="1076"/>
      <c r="U31" s="1076"/>
      <c r="V31" s="1076">
        <v>1213</v>
      </c>
      <c r="W31" s="1076"/>
      <c r="X31" s="1076"/>
      <c r="Y31" s="1076"/>
      <c r="Z31" s="1076"/>
      <c r="AA31" s="1076">
        <v>47</v>
      </c>
      <c r="AB31" s="1076"/>
      <c r="AC31" s="1076"/>
      <c r="AD31" s="1076"/>
      <c r="AE31" s="1077"/>
      <c r="AF31" s="1072">
        <v>1185</v>
      </c>
      <c r="AG31" s="1073"/>
      <c r="AH31" s="1073"/>
      <c r="AI31" s="1073"/>
      <c r="AJ31" s="1074"/>
      <c r="AK31" s="1016">
        <v>490</v>
      </c>
      <c r="AL31" s="1007"/>
      <c r="AM31" s="1007"/>
      <c r="AN31" s="1007"/>
      <c r="AO31" s="1007"/>
      <c r="AP31" s="1007">
        <v>4924</v>
      </c>
      <c r="AQ31" s="1007"/>
      <c r="AR31" s="1007"/>
      <c r="AS31" s="1007"/>
      <c r="AT31" s="1007"/>
      <c r="AU31" s="1007">
        <v>3870</v>
      </c>
      <c r="AV31" s="1007"/>
      <c r="AW31" s="1007"/>
      <c r="AX31" s="1007"/>
      <c r="AY31" s="1007"/>
      <c r="AZ31" s="1078" t="s">
        <v>485</v>
      </c>
      <c r="BA31" s="1078"/>
      <c r="BB31" s="1078"/>
      <c r="BC31" s="1078"/>
      <c r="BD31" s="1078"/>
      <c r="BE31" s="1008" t="s">
        <v>392</v>
      </c>
      <c r="BF31" s="1008"/>
      <c r="BG31" s="1008"/>
      <c r="BH31" s="1008"/>
      <c r="BI31" s="1009"/>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15">
      <c r="A32" s="242">
        <v>5</v>
      </c>
      <c r="B32" s="1067" t="s">
        <v>393</v>
      </c>
      <c r="C32" s="1068"/>
      <c r="D32" s="1068"/>
      <c r="E32" s="1068"/>
      <c r="F32" s="1068"/>
      <c r="G32" s="1068"/>
      <c r="H32" s="1068"/>
      <c r="I32" s="1068"/>
      <c r="J32" s="1068"/>
      <c r="K32" s="1068"/>
      <c r="L32" s="1068"/>
      <c r="M32" s="1068"/>
      <c r="N32" s="1068"/>
      <c r="O32" s="1068"/>
      <c r="P32" s="1069"/>
      <c r="Q32" s="1075">
        <v>6963</v>
      </c>
      <c r="R32" s="1076"/>
      <c r="S32" s="1076"/>
      <c r="T32" s="1076"/>
      <c r="U32" s="1076"/>
      <c r="V32" s="1076">
        <v>6963</v>
      </c>
      <c r="W32" s="1076"/>
      <c r="X32" s="1076"/>
      <c r="Y32" s="1076"/>
      <c r="Z32" s="1076"/>
      <c r="AA32" s="1076">
        <v>-436</v>
      </c>
      <c r="AB32" s="1076"/>
      <c r="AC32" s="1076"/>
      <c r="AD32" s="1076"/>
      <c r="AE32" s="1077"/>
      <c r="AF32" s="1072">
        <v>876</v>
      </c>
      <c r="AG32" s="1073"/>
      <c r="AH32" s="1073"/>
      <c r="AI32" s="1073"/>
      <c r="AJ32" s="1074"/>
      <c r="AK32" s="1016">
        <v>1017</v>
      </c>
      <c r="AL32" s="1007"/>
      <c r="AM32" s="1007"/>
      <c r="AN32" s="1007"/>
      <c r="AO32" s="1007"/>
      <c r="AP32" s="1007">
        <v>7485</v>
      </c>
      <c r="AQ32" s="1007"/>
      <c r="AR32" s="1007"/>
      <c r="AS32" s="1007"/>
      <c r="AT32" s="1007"/>
      <c r="AU32" s="1007">
        <v>4102</v>
      </c>
      <c r="AV32" s="1007"/>
      <c r="AW32" s="1007"/>
      <c r="AX32" s="1007"/>
      <c r="AY32" s="1007"/>
      <c r="AZ32" s="1078" t="s">
        <v>485</v>
      </c>
      <c r="BA32" s="1078"/>
      <c r="BB32" s="1078"/>
      <c r="BC32" s="1078"/>
      <c r="BD32" s="1078"/>
      <c r="BE32" s="1008" t="s">
        <v>392</v>
      </c>
      <c r="BF32" s="1008"/>
      <c r="BG32" s="1008"/>
      <c r="BH32" s="1008"/>
      <c r="BI32" s="1009"/>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15">
      <c r="A33" s="242">
        <v>6</v>
      </c>
      <c r="B33" s="1067"/>
      <c r="C33" s="1068"/>
      <c r="D33" s="1068"/>
      <c r="E33" s="1068"/>
      <c r="F33" s="1068"/>
      <c r="G33" s="1068"/>
      <c r="H33" s="1068"/>
      <c r="I33" s="1068"/>
      <c r="J33" s="1068"/>
      <c r="K33" s="1068"/>
      <c r="L33" s="1068"/>
      <c r="M33" s="1068"/>
      <c r="N33" s="1068"/>
      <c r="O33" s="1068"/>
      <c r="P33" s="1069"/>
      <c r="Q33" s="1075"/>
      <c r="R33" s="1076"/>
      <c r="S33" s="1076"/>
      <c r="T33" s="1076"/>
      <c r="U33" s="1076"/>
      <c r="V33" s="1076"/>
      <c r="W33" s="1076"/>
      <c r="X33" s="1076"/>
      <c r="Y33" s="1076"/>
      <c r="Z33" s="1076"/>
      <c r="AA33" s="1076"/>
      <c r="AB33" s="1076"/>
      <c r="AC33" s="1076"/>
      <c r="AD33" s="1076"/>
      <c r="AE33" s="1077"/>
      <c r="AF33" s="1072"/>
      <c r="AG33" s="1073"/>
      <c r="AH33" s="1073"/>
      <c r="AI33" s="1073"/>
      <c r="AJ33" s="1074"/>
      <c r="AK33" s="1016"/>
      <c r="AL33" s="1007"/>
      <c r="AM33" s="1007"/>
      <c r="AN33" s="1007"/>
      <c r="AO33" s="1007"/>
      <c r="AP33" s="1007"/>
      <c r="AQ33" s="1007"/>
      <c r="AR33" s="1007"/>
      <c r="AS33" s="1007"/>
      <c r="AT33" s="1007"/>
      <c r="AU33" s="1007"/>
      <c r="AV33" s="1007"/>
      <c r="AW33" s="1007"/>
      <c r="AX33" s="1007"/>
      <c r="AY33" s="1007"/>
      <c r="AZ33" s="1078"/>
      <c r="BA33" s="1078"/>
      <c r="BB33" s="1078"/>
      <c r="BC33" s="1078"/>
      <c r="BD33" s="1078"/>
      <c r="BE33" s="1008"/>
      <c r="BF33" s="1008"/>
      <c r="BG33" s="1008"/>
      <c r="BH33" s="1008"/>
      <c r="BI33" s="1009"/>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15">
      <c r="A34" s="242">
        <v>7</v>
      </c>
      <c r="B34" s="1067"/>
      <c r="C34" s="1068"/>
      <c r="D34" s="1068"/>
      <c r="E34" s="1068"/>
      <c r="F34" s="1068"/>
      <c r="G34" s="1068"/>
      <c r="H34" s="1068"/>
      <c r="I34" s="1068"/>
      <c r="J34" s="1068"/>
      <c r="K34" s="1068"/>
      <c r="L34" s="1068"/>
      <c r="M34" s="1068"/>
      <c r="N34" s="1068"/>
      <c r="O34" s="1068"/>
      <c r="P34" s="1069"/>
      <c r="Q34" s="1075"/>
      <c r="R34" s="1076"/>
      <c r="S34" s="1076"/>
      <c r="T34" s="1076"/>
      <c r="U34" s="1076"/>
      <c r="V34" s="1076"/>
      <c r="W34" s="1076"/>
      <c r="X34" s="1076"/>
      <c r="Y34" s="1076"/>
      <c r="Z34" s="1076"/>
      <c r="AA34" s="1076"/>
      <c r="AB34" s="1076"/>
      <c r="AC34" s="1076"/>
      <c r="AD34" s="1076"/>
      <c r="AE34" s="1077"/>
      <c r="AF34" s="1072"/>
      <c r="AG34" s="1073"/>
      <c r="AH34" s="1073"/>
      <c r="AI34" s="1073"/>
      <c r="AJ34" s="1074"/>
      <c r="AK34" s="1016"/>
      <c r="AL34" s="1007"/>
      <c r="AM34" s="1007"/>
      <c r="AN34" s="1007"/>
      <c r="AO34" s="1007"/>
      <c r="AP34" s="1007"/>
      <c r="AQ34" s="1007"/>
      <c r="AR34" s="1007"/>
      <c r="AS34" s="1007"/>
      <c r="AT34" s="1007"/>
      <c r="AU34" s="1007"/>
      <c r="AV34" s="1007"/>
      <c r="AW34" s="1007"/>
      <c r="AX34" s="1007"/>
      <c r="AY34" s="1007"/>
      <c r="AZ34" s="1078"/>
      <c r="BA34" s="1078"/>
      <c r="BB34" s="1078"/>
      <c r="BC34" s="1078"/>
      <c r="BD34" s="1078"/>
      <c r="BE34" s="1008"/>
      <c r="BF34" s="1008"/>
      <c r="BG34" s="1008"/>
      <c r="BH34" s="1008"/>
      <c r="BI34" s="1009"/>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15">
      <c r="A35" s="242">
        <v>8</v>
      </c>
      <c r="B35" s="1067"/>
      <c r="C35" s="1068"/>
      <c r="D35" s="1068"/>
      <c r="E35" s="1068"/>
      <c r="F35" s="1068"/>
      <c r="G35" s="1068"/>
      <c r="H35" s="1068"/>
      <c r="I35" s="1068"/>
      <c r="J35" s="1068"/>
      <c r="K35" s="1068"/>
      <c r="L35" s="1068"/>
      <c r="M35" s="1068"/>
      <c r="N35" s="1068"/>
      <c r="O35" s="1068"/>
      <c r="P35" s="1069"/>
      <c r="Q35" s="1075"/>
      <c r="R35" s="1076"/>
      <c r="S35" s="1076"/>
      <c r="T35" s="1076"/>
      <c r="U35" s="1076"/>
      <c r="V35" s="1076"/>
      <c r="W35" s="1076"/>
      <c r="X35" s="1076"/>
      <c r="Y35" s="1076"/>
      <c r="Z35" s="1076"/>
      <c r="AA35" s="1076"/>
      <c r="AB35" s="1076"/>
      <c r="AC35" s="1076"/>
      <c r="AD35" s="1076"/>
      <c r="AE35" s="1077"/>
      <c r="AF35" s="1072"/>
      <c r="AG35" s="1073"/>
      <c r="AH35" s="1073"/>
      <c r="AI35" s="1073"/>
      <c r="AJ35" s="1074"/>
      <c r="AK35" s="1016"/>
      <c r="AL35" s="1007"/>
      <c r="AM35" s="1007"/>
      <c r="AN35" s="1007"/>
      <c r="AO35" s="1007"/>
      <c r="AP35" s="1007"/>
      <c r="AQ35" s="1007"/>
      <c r="AR35" s="1007"/>
      <c r="AS35" s="1007"/>
      <c r="AT35" s="1007"/>
      <c r="AU35" s="1007"/>
      <c r="AV35" s="1007"/>
      <c r="AW35" s="1007"/>
      <c r="AX35" s="1007"/>
      <c r="AY35" s="1007"/>
      <c r="AZ35" s="1078"/>
      <c r="BA35" s="1078"/>
      <c r="BB35" s="1078"/>
      <c r="BC35" s="1078"/>
      <c r="BD35" s="1078"/>
      <c r="BE35" s="1008"/>
      <c r="BF35" s="1008"/>
      <c r="BG35" s="1008"/>
      <c r="BH35" s="1008"/>
      <c r="BI35" s="1009"/>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15">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6"/>
      <c r="AL36" s="1007"/>
      <c r="AM36" s="1007"/>
      <c r="AN36" s="1007"/>
      <c r="AO36" s="1007"/>
      <c r="AP36" s="1007"/>
      <c r="AQ36" s="1007"/>
      <c r="AR36" s="1007"/>
      <c r="AS36" s="1007"/>
      <c r="AT36" s="1007"/>
      <c r="AU36" s="1007"/>
      <c r="AV36" s="1007"/>
      <c r="AW36" s="1007"/>
      <c r="AX36" s="1007"/>
      <c r="AY36" s="1007"/>
      <c r="AZ36" s="1078"/>
      <c r="BA36" s="1078"/>
      <c r="BB36" s="1078"/>
      <c r="BC36" s="1078"/>
      <c r="BD36" s="1078"/>
      <c r="BE36" s="1008"/>
      <c r="BF36" s="1008"/>
      <c r="BG36" s="1008"/>
      <c r="BH36" s="1008"/>
      <c r="BI36" s="1009"/>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15">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6"/>
      <c r="AL37" s="1007"/>
      <c r="AM37" s="1007"/>
      <c r="AN37" s="1007"/>
      <c r="AO37" s="1007"/>
      <c r="AP37" s="1007"/>
      <c r="AQ37" s="1007"/>
      <c r="AR37" s="1007"/>
      <c r="AS37" s="1007"/>
      <c r="AT37" s="1007"/>
      <c r="AU37" s="1007"/>
      <c r="AV37" s="1007"/>
      <c r="AW37" s="1007"/>
      <c r="AX37" s="1007"/>
      <c r="AY37" s="1007"/>
      <c r="AZ37" s="1078"/>
      <c r="BA37" s="1078"/>
      <c r="BB37" s="1078"/>
      <c r="BC37" s="1078"/>
      <c r="BD37" s="1078"/>
      <c r="BE37" s="1008"/>
      <c r="BF37" s="1008"/>
      <c r="BG37" s="1008"/>
      <c r="BH37" s="1008"/>
      <c r="BI37" s="1009"/>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15">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6"/>
      <c r="AL38" s="1007"/>
      <c r="AM38" s="1007"/>
      <c r="AN38" s="1007"/>
      <c r="AO38" s="1007"/>
      <c r="AP38" s="1007"/>
      <c r="AQ38" s="1007"/>
      <c r="AR38" s="1007"/>
      <c r="AS38" s="1007"/>
      <c r="AT38" s="1007"/>
      <c r="AU38" s="1007"/>
      <c r="AV38" s="1007"/>
      <c r="AW38" s="1007"/>
      <c r="AX38" s="1007"/>
      <c r="AY38" s="1007"/>
      <c r="AZ38" s="1078"/>
      <c r="BA38" s="1078"/>
      <c r="BB38" s="1078"/>
      <c r="BC38" s="1078"/>
      <c r="BD38" s="1078"/>
      <c r="BE38" s="1008"/>
      <c r="BF38" s="1008"/>
      <c r="BG38" s="1008"/>
      <c r="BH38" s="1008"/>
      <c r="BI38" s="1009"/>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15">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6"/>
      <c r="AL39" s="1007"/>
      <c r="AM39" s="1007"/>
      <c r="AN39" s="1007"/>
      <c r="AO39" s="1007"/>
      <c r="AP39" s="1007"/>
      <c r="AQ39" s="1007"/>
      <c r="AR39" s="1007"/>
      <c r="AS39" s="1007"/>
      <c r="AT39" s="1007"/>
      <c r="AU39" s="1007"/>
      <c r="AV39" s="1007"/>
      <c r="AW39" s="1007"/>
      <c r="AX39" s="1007"/>
      <c r="AY39" s="1007"/>
      <c r="AZ39" s="1078"/>
      <c r="BA39" s="1078"/>
      <c r="BB39" s="1078"/>
      <c r="BC39" s="1078"/>
      <c r="BD39" s="1078"/>
      <c r="BE39" s="1008"/>
      <c r="BF39" s="1008"/>
      <c r="BG39" s="1008"/>
      <c r="BH39" s="1008"/>
      <c r="BI39" s="1009"/>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15">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6"/>
      <c r="AL40" s="1007"/>
      <c r="AM40" s="1007"/>
      <c r="AN40" s="1007"/>
      <c r="AO40" s="1007"/>
      <c r="AP40" s="1007"/>
      <c r="AQ40" s="1007"/>
      <c r="AR40" s="1007"/>
      <c r="AS40" s="1007"/>
      <c r="AT40" s="1007"/>
      <c r="AU40" s="1007"/>
      <c r="AV40" s="1007"/>
      <c r="AW40" s="1007"/>
      <c r="AX40" s="1007"/>
      <c r="AY40" s="1007"/>
      <c r="AZ40" s="1078"/>
      <c r="BA40" s="1078"/>
      <c r="BB40" s="1078"/>
      <c r="BC40" s="1078"/>
      <c r="BD40" s="1078"/>
      <c r="BE40" s="1008"/>
      <c r="BF40" s="1008"/>
      <c r="BG40" s="1008"/>
      <c r="BH40" s="1008"/>
      <c r="BI40" s="1009"/>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15">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6"/>
      <c r="AL41" s="1007"/>
      <c r="AM41" s="1007"/>
      <c r="AN41" s="1007"/>
      <c r="AO41" s="1007"/>
      <c r="AP41" s="1007"/>
      <c r="AQ41" s="1007"/>
      <c r="AR41" s="1007"/>
      <c r="AS41" s="1007"/>
      <c r="AT41" s="1007"/>
      <c r="AU41" s="1007"/>
      <c r="AV41" s="1007"/>
      <c r="AW41" s="1007"/>
      <c r="AX41" s="1007"/>
      <c r="AY41" s="1007"/>
      <c r="AZ41" s="1078"/>
      <c r="BA41" s="1078"/>
      <c r="BB41" s="1078"/>
      <c r="BC41" s="1078"/>
      <c r="BD41" s="1078"/>
      <c r="BE41" s="1008"/>
      <c r="BF41" s="1008"/>
      <c r="BG41" s="1008"/>
      <c r="BH41" s="1008"/>
      <c r="BI41" s="1009"/>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15">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6"/>
      <c r="AL42" s="1007"/>
      <c r="AM42" s="1007"/>
      <c r="AN42" s="1007"/>
      <c r="AO42" s="1007"/>
      <c r="AP42" s="1007"/>
      <c r="AQ42" s="1007"/>
      <c r="AR42" s="1007"/>
      <c r="AS42" s="1007"/>
      <c r="AT42" s="1007"/>
      <c r="AU42" s="1007"/>
      <c r="AV42" s="1007"/>
      <c r="AW42" s="1007"/>
      <c r="AX42" s="1007"/>
      <c r="AY42" s="1007"/>
      <c r="AZ42" s="1078"/>
      <c r="BA42" s="1078"/>
      <c r="BB42" s="1078"/>
      <c r="BC42" s="1078"/>
      <c r="BD42" s="1078"/>
      <c r="BE42" s="1008"/>
      <c r="BF42" s="1008"/>
      <c r="BG42" s="1008"/>
      <c r="BH42" s="1008"/>
      <c r="BI42" s="1009"/>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15">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6"/>
      <c r="AL43" s="1007"/>
      <c r="AM43" s="1007"/>
      <c r="AN43" s="1007"/>
      <c r="AO43" s="1007"/>
      <c r="AP43" s="1007"/>
      <c r="AQ43" s="1007"/>
      <c r="AR43" s="1007"/>
      <c r="AS43" s="1007"/>
      <c r="AT43" s="1007"/>
      <c r="AU43" s="1007"/>
      <c r="AV43" s="1007"/>
      <c r="AW43" s="1007"/>
      <c r="AX43" s="1007"/>
      <c r="AY43" s="1007"/>
      <c r="AZ43" s="1078"/>
      <c r="BA43" s="1078"/>
      <c r="BB43" s="1078"/>
      <c r="BC43" s="1078"/>
      <c r="BD43" s="1078"/>
      <c r="BE43" s="1008"/>
      <c r="BF43" s="1008"/>
      <c r="BG43" s="1008"/>
      <c r="BH43" s="1008"/>
      <c r="BI43" s="1009"/>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15">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6"/>
      <c r="AL44" s="1007"/>
      <c r="AM44" s="1007"/>
      <c r="AN44" s="1007"/>
      <c r="AO44" s="1007"/>
      <c r="AP44" s="1007"/>
      <c r="AQ44" s="1007"/>
      <c r="AR44" s="1007"/>
      <c r="AS44" s="1007"/>
      <c r="AT44" s="1007"/>
      <c r="AU44" s="1007"/>
      <c r="AV44" s="1007"/>
      <c r="AW44" s="1007"/>
      <c r="AX44" s="1007"/>
      <c r="AY44" s="1007"/>
      <c r="AZ44" s="1078"/>
      <c r="BA44" s="1078"/>
      <c r="BB44" s="1078"/>
      <c r="BC44" s="1078"/>
      <c r="BD44" s="1078"/>
      <c r="BE44" s="1008"/>
      <c r="BF44" s="1008"/>
      <c r="BG44" s="1008"/>
      <c r="BH44" s="1008"/>
      <c r="BI44" s="1009"/>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15">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6"/>
      <c r="AL45" s="1007"/>
      <c r="AM45" s="1007"/>
      <c r="AN45" s="1007"/>
      <c r="AO45" s="1007"/>
      <c r="AP45" s="1007"/>
      <c r="AQ45" s="1007"/>
      <c r="AR45" s="1007"/>
      <c r="AS45" s="1007"/>
      <c r="AT45" s="1007"/>
      <c r="AU45" s="1007"/>
      <c r="AV45" s="1007"/>
      <c r="AW45" s="1007"/>
      <c r="AX45" s="1007"/>
      <c r="AY45" s="1007"/>
      <c r="AZ45" s="1078"/>
      <c r="BA45" s="1078"/>
      <c r="BB45" s="1078"/>
      <c r="BC45" s="1078"/>
      <c r="BD45" s="1078"/>
      <c r="BE45" s="1008"/>
      <c r="BF45" s="1008"/>
      <c r="BG45" s="1008"/>
      <c r="BH45" s="1008"/>
      <c r="BI45" s="1009"/>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15">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6"/>
      <c r="AL46" s="1007"/>
      <c r="AM46" s="1007"/>
      <c r="AN46" s="1007"/>
      <c r="AO46" s="1007"/>
      <c r="AP46" s="1007"/>
      <c r="AQ46" s="1007"/>
      <c r="AR46" s="1007"/>
      <c r="AS46" s="1007"/>
      <c r="AT46" s="1007"/>
      <c r="AU46" s="1007"/>
      <c r="AV46" s="1007"/>
      <c r="AW46" s="1007"/>
      <c r="AX46" s="1007"/>
      <c r="AY46" s="1007"/>
      <c r="AZ46" s="1078"/>
      <c r="BA46" s="1078"/>
      <c r="BB46" s="1078"/>
      <c r="BC46" s="1078"/>
      <c r="BD46" s="1078"/>
      <c r="BE46" s="1008"/>
      <c r="BF46" s="1008"/>
      <c r="BG46" s="1008"/>
      <c r="BH46" s="1008"/>
      <c r="BI46" s="1009"/>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15">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6"/>
      <c r="AL47" s="1007"/>
      <c r="AM47" s="1007"/>
      <c r="AN47" s="1007"/>
      <c r="AO47" s="1007"/>
      <c r="AP47" s="1007"/>
      <c r="AQ47" s="1007"/>
      <c r="AR47" s="1007"/>
      <c r="AS47" s="1007"/>
      <c r="AT47" s="1007"/>
      <c r="AU47" s="1007"/>
      <c r="AV47" s="1007"/>
      <c r="AW47" s="1007"/>
      <c r="AX47" s="1007"/>
      <c r="AY47" s="1007"/>
      <c r="AZ47" s="1078"/>
      <c r="BA47" s="1078"/>
      <c r="BB47" s="1078"/>
      <c r="BC47" s="1078"/>
      <c r="BD47" s="1078"/>
      <c r="BE47" s="1008"/>
      <c r="BF47" s="1008"/>
      <c r="BG47" s="1008"/>
      <c r="BH47" s="1008"/>
      <c r="BI47" s="1009"/>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15">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6"/>
      <c r="AL48" s="1007"/>
      <c r="AM48" s="1007"/>
      <c r="AN48" s="1007"/>
      <c r="AO48" s="1007"/>
      <c r="AP48" s="1007"/>
      <c r="AQ48" s="1007"/>
      <c r="AR48" s="1007"/>
      <c r="AS48" s="1007"/>
      <c r="AT48" s="1007"/>
      <c r="AU48" s="1007"/>
      <c r="AV48" s="1007"/>
      <c r="AW48" s="1007"/>
      <c r="AX48" s="1007"/>
      <c r="AY48" s="1007"/>
      <c r="AZ48" s="1078"/>
      <c r="BA48" s="1078"/>
      <c r="BB48" s="1078"/>
      <c r="BC48" s="1078"/>
      <c r="BD48" s="1078"/>
      <c r="BE48" s="1008"/>
      <c r="BF48" s="1008"/>
      <c r="BG48" s="1008"/>
      <c r="BH48" s="1008"/>
      <c r="BI48" s="1009"/>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15">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6"/>
      <c r="AL49" s="1007"/>
      <c r="AM49" s="1007"/>
      <c r="AN49" s="1007"/>
      <c r="AO49" s="1007"/>
      <c r="AP49" s="1007"/>
      <c r="AQ49" s="1007"/>
      <c r="AR49" s="1007"/>
      <c r="AS49" s="1007"/>
      <c r="AT49" s="1007"/>
      <c r="AU49" s="1007"/>
      <c r="AV49" s="1007"/>
      <c r="AW49" s="1007"/>
      <c r="AX49" s="1007"/>
      <c r="AY49" s="1007"/>
      <c r="AZ49" s="1078"/>
      <c r="BA49" s="1078"/>
      <c r="BB49" s="1078"/>
      <c r="BC49" s="1078"/>
      <c r="BD49" s="1078"/>
      <c r="BE49" s="1008"/>
      <c r="BF49" s="1008"/>
      <c r="BG49" s="1008"/>
      <c r="BH49" s="1008"/>
      <c r="BI49" s="1009"/>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15">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8"/>
      <c r="BF50" s="1008"/>
      <c r="BG50" s="1008"/>
      <c r="BH50" s="1008"/>
      <c r="BI50" s="1009"/>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15">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8"/>
      <c r="BF51" s="1008"/>
      <c r="BG51" s="1008"/>
      <c r="BH51" s="1008"/>
      <c r="BI51" s="1009"/>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15">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8"/>
      <c r="BF52" s="1008"/>
      <c r="BG52" s="1008"/>
      <c r="BH52" s="1008"/>
      <c r="BI52" s="1009"/>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15">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8"/>
      <c r="BF53" s="1008"/>
      <c r="BG53" s="1008"/>
      <c r="BH53" s="1008"/>
      <c r="BI53" s="1009"/>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15">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8"/>
      <c r="BF54" s="1008"/>
      <c r="BG54" s="1008"/>
      <c r="BH54" s="1008"/>
      <c r="BI54" s="1009"/>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15">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8"/>
      <c r="BF55" s="1008"/>
      <c r="BG55" s="1008"/>
      <c r="BH55" s="1008"/>
      <c r="BI55" s="1009"/>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15">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8"/>
      <c r="BF56" s="1008"/>
      <c r="BG56" s="1008"/>
      <c r="BH56" s="1008"/>
      <c r="BI56" s="1009"/>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15">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8"/>
      <c r="BF57" s="1008"/>
      <c r="BG57" s="1008"/>
      <c r="BH57" s="1008"/>
      <c r="BI57" s="1009"/>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15">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8"/>
      <c r="BF58" s="1008"/>
      <c r="BG58" s="1008"/>
      <c r="BH58" s="1008"/>
      <c r="BI58" s="1009"/>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15">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8"/>
      <c r="BF59" s="1008"/>
      <c r="BG59" s="1008"/>
      <c r="BH59" s="1008"/>
      <c r="BI59" s="1009"/>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15">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8"/>
      <c r="BF60" s="1008"/>
      <c r="BG60" s="1008"/>
      <c r="BH60" s="1008"/>
      <c r="BI60" s="1009"/>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8"/>
      <c r="BF61" s="1008"/>
      <c r="BG61" s="1008"/>
      <c r="BH61" s="1008"/>
      <c r="BI61" s="1009"/>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15">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8"/>
      <c r="BF62" s="1008"/>
      <c r="BG62" s="1008"/>
      <c r="BH62" s="1008"/>
      <c r="BI62" s="1009"/>
      <c r="BJ62" s="1064" t="s">
        <v>394</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7"/>
      <c r="AF63" s="1058">
        <v>2637</v>
      </c>
      <c r="AG63" s="995"/>
      <c r="AH63" s="995"/>
      <c r="AI63" s="995"/>
      <c r="AJ63" s="1059"/>
      <c r="AK63" s="1060"/>
      <c r="AL63" s="999"/>
      <c r="AM63" s="999"/>
      <c r="AN63" s="999"/>
      <c r="AO63" s="999"/>
      <c r="AP63" s="995">
        <v>12409</v>
      </c>
      <c r="AQ63" s="995"/>
      <c r="AR63" s="995"/>
      <c r="AS63" s="995"/>
      <c r="AT63" s="995"/>
      <c r="AU63" s="995">
        <v>7972</v>
      </c>
      <c r="AV63" s="995"/>
      <c r="AW63" s="995"/>
      <c r="AX63" s="995"/>
      <c r="AY63" s="995"/>
      <c r="AZ63" s="1054"/>
      <c r="BA63" s="1054"/>
      <c r="BB63" s="1054"/>
      <c r="BC63" s="1054"/>
      <c r="BD63" s="1054"/>
      <c r="BE63" s="996"/>
      <c r="BF63" s="996"/>
      <c r="BG63" s="996"/>
      <c r="BH63" s="996"/>
      <c r="BI63" s="997"/>
      <c r="BJ63" s="1055" t="s">
        <v>121</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15">
      <c r="A66" s="1032" t="s">
        <v>397</v>
      </c>
      <c r="B66" s="1033"/>
      <c r="C66" s="1033"/>
      <c r="D66" s="1033"/>
      <c r="E66" s="1033"/>
      <c r="F66" s="1033"/>
      <c r="G66" s="1033"/>
      <c r="H66" s="1033"/>
      <c r="I66" s="1033"/>
      <c r="J66" s="1033"/>
      <c r="K66" s="1033"/>
      <c r="L66" s="1033"/>
      <c r="M66" s="1033"/>
      <c r="N66" s="1033"/>
      <c r="O66" s="1033"/>
      <c r="P66" s="1034"/>
      <c r="Q66" s="1038" t="s">
        <v>380</v>
      </c>
      <c r="R66" s="1039"/>
      <c r="S66" s="1039"/>
      <c r="T66" s="1039"/>
      <c r="U66" s="1040"/>
      <c r="V66" s="1038" t="s">
        <v>381</v>
      </c>
      <c r="W66" s="1039"/>
      <c r="X66" s="1039"/>
      <c r="Y66" s="1039"/>
      <c r="Z66" s="1040"/>
      <c r="AA66" s="1038" t="s">
        <v>382</v>
      </c>
      <c r="AB66" s="1039"/>
      <c r="AC66" s="1039"/>
      <c r="AD66" s="1039"/>
      <c r="AE66" s="1040"/>
      <c r="AF66" s="1044" t="s">
        <v>383</v>
      </c>
      <c r="AG66" s="1045"/>
      <c r="AH66" s="1045"/>
      <c r="AI66" s="1045"/>
      <c r="AJ66" s="1046"/>
      <c r="AK66" s="1038" t="s">
        <v>384</v>
      </c>
      <c r="AL66" s="1033"/>
      <c r="AM66" s="1033"/>
      <c r="AN66" s="1033"/>
      <c r="AO66" s="1034"/>
      <c r="AP66" s="1038" t="s">
        <v>385</v>
      </c>
      <c r="AQ66" s="1039"/>
      <c r="AR66" s="1039"/>
      <c r="AS66" s="1039"/>
      <c r="AT66" s="1040"/>
      <c r="AU66" s="1038" t="s">
        <v>398</v>
      </c>
      <c r="AV66" s="1039"/>
      <c r="AW66" s="1039"/>
      <c r="AX66" s="1039"/>
      <c r="AY66" s="1040"/>
      <c r="AZ66" s="1038" t="s">
        <v>363</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2" t="s">
        <v>549</v>
      </c>
      <c r="C68" s="1023"/>
      <c r="D68" s="1023"/>
      <c r="E68" s="1023"/>
      <c r="F68" s="1023"/>
      <c r="G68" s="1023"/>
      <c r="H68" s="1023"/>
      <c r="I68" s="1023"/>
      <c r="J68" s="1023"/>
      <c r="K68" s="1023"/>
      <c r="L68" s="1023"/>
      <c r="M68" s="1023"/>
      <c r="N68" s="1023"/>
      <c r="O68" s="1023"/>
      <c r="P68" s="1024"/>
      <c r="Q68" s="1025">
        <v>20</v>
      </c>
      <c r="R68" s="1019"/>
      <c r="S68" s="1019"/>
      <c r="T68" s="1019"/>
      <c r="U68" s="1019"/>
      <c r="V68" s="1019">
        <v>18</v>
      </c>
      <c r="W68" s="1019"/>
      <c r="X68" s="1019"/>
      <c r="Y68" s="1019"/>
      <c r="Z68" s="1019"/>
      <c r="AA68" s="1019">
        <v>2</v>
      </c>
      <c r="AB68" s="1019"/>
      <c r="AC68" s="1019"/>
      <c r="AD68" s="1019"/>
      <c r="AE68" s="1019"/>
      <c r="AF68" s="1019">
        <v>2</v>
      </c>
      <c r="AG68" s="1019"/>
      <c r="AH68" s="1019"/>
      <c r="AI68" s="1019"/>
      <c r="AJ68" s="1019"/>
      <c r="AK68" s="1019" t="s">
        <v>485</v>
      </c>
      <c r="AL68" s="1019"/>
      <c r="AM68" s="1019"/>
      <c r="AN68" s="1019"/>
      <c r="AO68" s="1019"/>
      <c r="AP68" s="1018" t="s">
        <v>485</v>
      </c>
      <c r="AQ68" s="1018"/>
      <c r="AR68" s="1018"/>
      <c r="AS68" s="1018"/>
      <c r="AT68" s="1018"/>
      <c r="AU68" s="1019" t="s">
        <v>485</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550</v>
      </c>
      <c r="C69" s="1011"/>
      <c r="D69" s="1011"/>
      <c r="E69" s="1011"/>
      <c r="F69" s="1011"/>
      <c r="G69" s="1011"/>
      <c r="H69" s="1011"/>
      <c r="I69" s="1011"/>
      <c r="J69" s="1011"/>
      <c r="K69" s="1011"/>
      <c r="L69" s="1011"/>
      <c r="M69" s="1011"/>
      <c r="N69" s="1011"/>
      <c r="O69" s="1011"/>
      <c r="P69" s="1012"/>
      <c r="Q69" s="1013">
        <v>767</v>
      </c>
      <c r="R69" s="1007"/>
      <c r="S69" s="1007"/>
      <c r="T69" s="1007"/>
      <c r="U69" s="1007"/>
      <c r="V69" s="1007">
        <v>712</v>
      </c>
      <c r="W69" s="1007"/>
      <c r="X69" s="1007"/>
      <c r="Y69" s="1007"/>
      <c r="Z69" s="1007"/>
      <c r="AA69" s="1007">
        <v>55</v>
      </c>
      <c r="AB69" s="1007"/>
      <c r="AC69" s="1007"/>
      <c r="AD69" s="1007"/>
      <c r="AE69" s="1007"/>
      <c r="AF69" s="1007">
        <v>55</v>
      </c>
      <c r="AG69" s="1007"/>
      <c r="AH69" s="1007"/>
      <c r="AI69" s="1007"/>
      <c r="AJ69" s="1007"/>
      <c r="AK69" s="1007" t="s">
        <v>485</v>
      </c>
      <c r="AL69" s="1007"/>
      <c r="AM69" s="1007"/>
      <c r="AN69" s="1007"/>
      <c r="AO69" s="1007"/>
      <c r="AP69" s="1007">
        <v>110</v>
      </c>
      <c r="AQ69" s="1007"/>
      <c r="AR69" s="1007"/>
      <c r="AS69" s="1007"/>
      <c r="AT69" s="1007"/>
      <c r="AU69" s="1007">
        <v>96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551</v>
      </c>
      <c r="C70" s="1011"/>
      <c r="D70" s="1011"/>
      <c r="E70" s="1011"/>
      <c r="F70" s="1011"/>
      <c r="G70" s="1011"/>
      <c r="H70" s="1011"/>
      <c r="I70" s="1011"/>
      <c r="J70" s="1011"/>
      <c r="K70" s="1011"/>
      <c r="L70" s="1011"/>
      <c r="M70" s="1011"/>
      <c r="N70" s="1011"/>
      <c r="O70" s="1011"/>
      <c r="P70" s="1012"/>
      <c r="Q70" s="1013">
        <v>772</v>
      </c>
      <c r="R70" s="1007"/>
      <c r="S70" s="1007"/>
      <c r="T70" s="1007"/>
      <c r="U70" s="1007"/>
      <c r="V70" s="1007">
        <v>766</v>
      </c>
      <c r="W70" s="1007"/>
      <c r="X70" s="1007"/>
      <c r="Y70" s="1007"/>
      <c r="Z70" s="1007"/>
      <c r="AA70" s="1007">
        <v>6</v>
      </c>
      <c r="AB70" s="1007"/>
      <c r="AC70" s="1007"/>
      <c r="AD70" s="1007"/>
      <c r="AE70" s="1007"/>
      <c r="AF70" s="1007">
        <v>6</v>
      </c>
      <c r="AG70" s="1007"/>
      <c r="AH70" s="1007"/>
      <c r="AI70" s="1007"/>
      <c r="AJ70" s="1007"/>
      <c r="AK70" s="1007" t="s">
        <v>485</v>
      </c>
      <c r="AL70" s="1007"/>
      <c r="AM70" s="1007"/>
      <c r="AN70" s="1007"/>
      <c r="AO70" s="1007"/>
      <c r="AP70" s="1007">
        <v>341</v>
      </c>
      <c r="AQ70" s="1007"/>
      <c r="AR70" s="1007"/>
      <c r="AS70" s="1007"/>
      <c r="AT70" s="1007"/>
      <c r="AU70" s="1007">
        <v>114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552</v>
      </c>
      <c r="C71" s="1011"/>
      <c r="D71" s="1011"/>
      <c r="E71" s="1011"/>
      <c r="F71" s="1011"/>
      <c r="G71" s="1011"/>
      <c r="H71" s="1011"/>
      <c r="I71" s="1011"/>
      <c r="J71" s="1011"/>
      <c r="K71" s="1011"/>
      <c r="L71" s="1011"/>
      <c r="M71" s="1011"/>
      <c r="N71" s="1011"/>
      <c r="O71" s="1011"/>
      <c r="P71" s="1012"/>
      <c r="Q71" s="1013">
        <v>66</v>
      </c>
      <c r="R71" s="1007"/>
      <c r="S71" s="1007"/>
      <c r="T71" s="1007"/>
      <c r="U71" s="1007"/>
      <c r="V71" s="1007">
        <v>25</v>
      </c>
      <c r="W71" s="1007"/>
      <c r="X71" s="1007"/>
      <c r="Y71" s="1007"/>
      <c r="Z71" s="1007"/>
      <c r="AA71" s="1007">
        <v>41</v>
      </c>
      <c r="AB71" s="1007"/>
      <c r="AC71" s="1007"/>
      <c r="AD71" s="1007"/>
      <c r="AE71" s="1007"/>
      <c r="AF71" s="1007">
        <v>41</v>
      </c>
      <c r="AG71" s="1007"/>
      <c r="AH71" s="1007"/>
      <c r="AI71" s="1007"/>
      <c r="AJ71" s="1007"/>
      <c r="AK71" s="1007">
        <v>5</v>
      </c>
      <c r="AL71" s="1007"/>
      <c r="AM71" s="1007"/>
      <c r="AN71" s="1007"/>
      <c r="AO71" s="1007"/>
      <c r="AP71" s="1007" t="s">
        <v>485</v>
      </c>
      <c r="AQ71" s="1007"/>
      <c r="AR71" s="1007"/>
      <c r="AS71" s="1007"/>
      <c r="AT71" s="1007"/>
      <c r="AU71" s="1007" t="s">
        <v>485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553</v>
      </c>
      <c r="C72" s="1011"/>
      <c r="D72" s="1011"/>
      <c r="E72" s="1011"/>
      <c r="F72" s="1011"/>
      <c r="G72" s="1011"/>
      <c r="H72" s="1011"/>
      <c r="I72" s="1011"/>
      <c r="J72" s="1011"/>
      <c r="K72" s="1011"/>
      <c r="L72" s="1011"/>
      <c r="M72" s="1011"/>
      <c r="N72" s="1011"/>
      <c r="O72" s="1011"/>
      <c r="P72" s="1012"/>
      <c r="Q72" s="1013">
        <v>1986</v>
      </c>
      <c r="R72" s="1007"/>
      <c r="S72" s="1007"/>
      <c r="T72" s="1007"/>
      <c r="U72" s="1007"/>
      <c r="V72" s="1007">
        <v>1833</v>
      </c>
      <c r="W72" s="1007"/>
      <c r="X72" s="1007"/>
      <c r="Y72" s="1007"/>
      <c r="Z72" s="1007"/>
      <c r="AA72" s="1007">
        <v>153</v>
      </c>
      <c r="AB72" s="1007"/>
      <c r="AC72" s="1007"/>
      <c r="AD72" s="1007"/>
      <c r="AE72" s="1007"/>
      <c r="AF72" s="1007">
        <v>153</v>
      </c>
      <c r="AG72" s="1007"/>
      <c r="AH72" s="1007"/>
      <c r="AI72" s="1007"/>
      <c r="AJ72" s="1007"/>
      <c r="AK72" s="1007" t="s">
        <v>485</v>
      </c>
      <c r="AL72" s="1007"/>
      <c r="AM72" s="1007"/>
      <c r="AN72" s="1007"/>
      <c r="AO72" s="1007"/>
      <c r="AP72" s="1007">
        <v>1727</v>
      </c>
      <c r="AQ72" s="1007"/>
      <c r="AR72" s="1007"/>
      <c r="AS72" s="1007"/>
      <c r="AT72" s="1007"/>
      <c r="AU72" s="1007">
        <v>1383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554</v>
      </c>
      <c r="C73" s="1011"/>
      <c r="D73" s="1011"/>
      <c r="E73" s="1011"/>
      <c r="F73" s="1011"/>
      <c r="G73" s="1011"/>
      <c r="H73" s="1011"/>
      <c r="I73" s="1011"/>
      <c r="J73" s="1011"/>
      <c r="K73" s="1011"/>
      <c r="L73" s="1011"/>
      <c r="M73" s="1011"/>
      <c r="N73" s="1011"/>
      <c r="O73" s="1011"/>
      <c r="P73" s="1012"/>
      <c r="Q73" s="1013">
        <v>1565</v>
      </c>
      <c r="R73" s="1007"/>
      <c r="S73" s="1007"/>
      <c r="T73" s="1007"/>
      <c r="U73" s="1007"/>
      <c r="V73" s="1007">
        <v>1451</v>
      </c>
      <c r="W73" s="1007"/>
      <c r="X73" s="1007"/>
      <c r="Y73" s="1007"/>
      <c r="Z73" s="1007"/>
      <c r="AA73" s="1007">
        <v>114</v>
      </c>
      <c r="AB73" s="1007"/>
      <c r="AC73" s="1007"/>
      <c r="AD73" s="1007"/>
      <c r="AE73" s="1007"/>
      <c r="AF73" s="1007">
        <v>114</v>
      </c>
      <c r="AG73" s="1007"/>
      <c r="AH73" s="1007"/>
      <c r="AI73" s="1007"/>
      <c r="AJ73" s="1007"/>
      <c r="AK73" s="1007" t="s">
        <v>485</v>
      </c>
      <c r="AL73" s="1007"/>
      <c r="AM73" s="1007"/>
      <c r="AN73" s="1007"/>
      <c r="AO73" s="1007"/>
      <c r="AP73" s="1007">
        <v>4431</v>
      </c>
      <c r="AQ73" s="1007"/>
      <c r="AR73" s="1007"/>
      <c r="AS73" s="1007"/>
      <c r="AT73" s="1007"/>
      <c r="AU73" s="1007" t="s">
        <v>485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555</v>
      </c>
      <c r="C74" s="1011"/>
      <c r="D74" s="1011"/>
      <c r="E74" s="1011"/>
      <c r="F74" s="1011"/>
      <c r="G74" s="1011"/>
      <c r="H74" s="1011"/>
      <c r="I74" s="1011"/>
      <c r="J74" s="1011"/>
      <c r="K74" s="1011"/>
      <c r="L74" s="1011"/>
      <c r="M74" s="1011"/>
      <c r="N74" s="1011"/>
      <c r="O74" s="1011"/>
      <c r="P74" s="1012"/>
      <c r="Q74" s="1013">
        <v>573</v>
      </c>
      <c r="R74" s="1007"/>
      <c r="S74" s="1007"/>
      <c r="T74" s="1007"/>
      <c r="U74" s="1007"/>
      <c r="V74" s="1007">
        <v>578</v>
      </c>
      <c r="W74" s="1007"/>
      <c r="X74" s="1007"/>
      <c r="Y74" s="1007"/>
      <c r="Z74" s="1007"/>
      <c r="AA74" s="1007">
        <v>-5</v>
      </c>
      <c r="AB74" s="1007"/>
      <c r="AC74" s="1007"/>
      <c r="AD74" s="1007"/>
      <c r="AE74" s="1007"/>
      <c r="AF74" s="1007">
        <v>-5</v>
      </c>
      <c r="AG74" s="1007"/>
      <c r="AH74" s="1007"/>
      <c r="AI74" s="1007"/>
      <c r="AJ74" s="1007"/>
      <c r="AK74" s="1007" t="s">
        <v>485</v>
      </c>
      <c r="AL74" s="1007"/>
      <c r="AM74" s="1007"/>
      <c r="AN74" s="1007"/>
      <c r="AO74" s="1007"/>
      <c r="AP74" s="1007" t="s">
        <v>485</v>
      </c>
      <c r="AQ74" s="1007"/>
      <c r="AR74" s="1007"/>
      <c r="AS74" s="1007"/>
      <c r="AT74" s="1007"/>
      <c r="AU74" s="1007" t="s">
        <v>485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366</v>
      </c>
      <c r="AG88" s="995"/>
      <c r="AH88" s="995"/>
      <c r="AI88" s="995"/>
      <c r="AJ88" s="995"/>
      <c r="AK88" s="999"/>
      <c r="AL88" s="999"/>
      <c r="AM88" s="999"/>
      <c r="AN88" s="999"/>
      <c r="AO88" s="999"/>
      <c r="AP88" s="995">
        <v>6609</v>
      </c>
      <c r="AQ88" s="995"/>
      <c r="AR88" s="995"/>
      <c r="AS88" s="995"/>
      <c r="AT88" s="995"/>
      <c r="AU88" s="995">
        <v>1593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120</v>
      </c>
      <c r="CS102" s="989"/>
      <c r="CT102" s="989"/>
      <c r="CU102" s="989"/>
      <c r="CV102" s="990"/>
      <c r="CW102" s="988">
        <v>95</v>
      </c>
      <c r="CX102" s="989"/>
      <c r="CY102" s="989"/>
      <c r="CZ102" s="989"/>
      <c r="DA102" s="990"/>
      <c r="DB102" s="988" t="s">
        <v>485</v>
      </c>
      <c r="DC102" s="989"/>
      <c r="DD102" s="989"/>
      <c r="DE102" s="989"/>
      <c r="DF102" s="990"/>
      <c r="DG102" s="988" t="s">
        <v>485</v>
      </c>
      <c r="DH102" s="989"/>
      <c r="DI102" s="989"/>
      <c r="DJ102" s="989"/>
      <c r="DK102" s="990"/>
      <c r="DL102" s="988" t="s">
        <v>485</v>
      </c>
      <c r="DM102" s="989"/>
      <c r="DN102" s="989"/>
      <c r="DO102" s="989"/>
      <c r="DP102" s="990"/>
      <c r="DQ102" s="988" t="s">
        <v>485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293</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293</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293</v>
      </c>
      <c r="DR109" s="932"/>
      <c r="DS109" s="932"/>
      <c r="DT109" s="932"/>
      <c r="DU109" s="933"/>
      <c r="DV109" s="934" t="s">
        <v>410</v>
      </c>
      <c r="DW109" s="932"/>
      <c r="DX109" s="932"/>
      <c r="DY109" s="932"/>
      <c r="DZ109" s="965"/>
    </row>
    <row r="110" spans="1:131" s="230" customFormat="1" ht="26.25" customHeight="1" x14ac:dyDescent="0.15">
      <c r="A110" s="845" t="s">
        <v>412</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4">
        <v>1838814</v>
      </c>
      <c r="AB110" s="925"/>
      <c r="AC110" s="925"/>
      <c r="AD110" s="925"/>
      <c r="AE110" s="926"/>
      <c r="AF110" s="927">
        <v>1775306</v>
      </c>
      <c r="AG110" s="925"/>
      <c r="AH110" s="925"/>
      <c r="AI110" s="925"/>
      <c r="AJ110" s="926"/>
      <c r="AK110" s="927">
        <v>1777786</v>
      </c>
      <c r="AL110" s="925"/>
      <c r="AM110" s="925"/>
      <c r="AN110" s="925"/>
      <c r="AO110" s="926"/>
      <c r="AP110" s="928">
        <v>16.7</v>
      </c>
      <c r="AQ110" s="929"/>
      <c r="AR110" s="929"/>
      <c r="AS110" s="929"/>
      <c r="AT110" s="930"/>
      <c r="AU110" s="966" t="s">
        <v>69</v>
      </c>
      <c r="AV110" s="967"/>
      <c r="AW110" s="967"/>
      <c r="AX110" s="967"/>
      <c r="AY110" s="967"/>
      <c r="AZ110" s="896" t="s">
        <v>413</v>
      </c>
      <c r="BA110" s="846"/>
      <c r="BB110" s="846"/>
      <c r="BC110" s="846"/>
      <c r="BD110" s="846"/>
      <c r="BE110" s="846"/>
      <c r="BF110" s="846"/>
      <c r="BG110" s="846"/>
      <c r="BH110" s="846"/>
      <c r="BI110" s="846"/>
      <c r="BJ110" s="846"/>
      <c r="BK110" s="846"/>
      <c r="BL110" s="846"/>
      <c r="BM110" s="846"/>
      <c r="BN110" s="846"/>
      <c r="BO110" s="846"/>
      <c r="BP110" s="847"/>
      <c r="BQ110" s="897">
        <v>17649871</v>
      </c>
      <c r="BR110" s="878"/>
      <c r="BS110" s="878"/>
      <c r="BT110" s="878"/>
      <c r="BU110" s="878"/>
      <c r="BV110" s="878">
        <v>16667476</v>
      </c>
      <c r="BW110" s="878"/>
      <c r="BX110" s="878"/>
      <c r="BY110" s="878"/>
      <c r="BZ110" s="878"/>
      <c r="CA110" s="878">
        <v>15708804</v>
      </c>
      <c r="CB110" s="878"/>
      <c r="CC110" s="878"/>
      <c r="CD110" s="878"/>
      <c r="CE110" s="878"/>
      <c r="CF110" s="902">
        <v>147.6</v>
      </c>
      <c r="CG110" s="903"/>
      <c r="CH110" s="903"/>
      <c r="CI110" s="903"/>
      <c r="CJ110" s="903"/>
      <c r="CK110" s="962" t="s">
        <v>414</v>
      </c>
      <c r="CL110" s="855"/>
      <c r="CM110" s="896" t="s">
        <v>415</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3" t="s">
        <v>417</v>
      </c>
      <c r="BA111" s="788"/>
      <c r="BB111" s="788"/>
      <c r="BC111" s="788"/>
      <c r="BD111" s="788"/>
      <c r="BE111" s="788"/>
      <c r="BF111" s="788"/>
      <c r="BG111" s="788"/>
      <c r="BH111" s="788"/>
      <c r="BI111" s="788"/>
      <c r="BJ111" s="788"/>
      <c r="BK111" s="788"/>
      <c r="BL111" s="788"/>
      <c r="BM111" s="788"/>
      <c r="BN111" s="788"/>
      <c r="BO111" s="788"/>
      <c r="BP111" s="789"/>
      <c r="BQ111" s="825">
        <v>38367</v>
      </c>
      <c r="BR111" s="826"/>
      <c r="BS111" s="826"/>
      <c r="BT111" s="826"/>
      <c r="BU111" s="826"/>
      <c r="BV111" s="826">
        <v>32644</v>
      </c>
      <c r="BW111" s="826"/>
      <c r="BX111" s="826"/>
      <c r="BY111" s="826"/>
      <c r="BZ111" s="826"/>
      <c r="CA111" s="826">
        <v>43444</v>
      </c>
      <c r="CB111" s="826"/>
      <c r="CC111" s="826"/>
      <c r="CD111" s="826"/>
      <c r="CE111" s="826"/>
      <c r="CF111" s="911">
        <v>0.4</v>
      </c>
      <c r="CG111" s="912"/>
      <c r="CH111" s="912"/>
      <c r="CI111" s="912"/>
      <c r="CJ111" s="912"/>
      <c r="CK111" s="963"/>
      <c r="CL111" s="857"/>
      <c r="CM111" s="853"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5" t="s">
        <v>121</v>
      </c>
      <c r="DH111" s="826"/>
      <c r="DI111" s="826"/>
      <c r="DJ111" s="826"/>
      <c r="DK111" s="826"/>
      <c r="DL111" s="826" t="s">
        <v>121</v>
      </c>
      <c r="DM111" s="826"/>
      <c r="DN111" s="826"/>
      <c r="DO111" s="826"/>
      <c r="DP111" s="826"/>
      <c r="DQ111" s="826" t="s">
        <v>121</v>
      </c>
      <c r="DR111" s="826"/>
      <c r="DS111" s="826"/>
      <c r="DT111" s="826"/>
      <c r="DU111" s="826"/>
      <c r="DV111" s="832" t="s">
        <v>121</v>
      </c>
      <c r="DW111" s="832"/>
      <c r="DX111" s="832"/>
      <c r="DY111" s="832"/>
      <c r="DZ111" s="833"/>
    </row>
    <row r="112" spans="1:131" s="230" customFormat="1" ht="26.25" customHeight="1" x14ac:dyDescent="0.15">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3" t="s">
        <v>421</v>
      </c>
      <c r="BA112" s="788"/>
      <c r="BB112" s="788"/>
      <c r="BC112" s="788"/>
      <c r="BD112" s="788"/>
      <c r="BE112" s="788"/>
      <c r="BF112" s="788"/>
      <c r="BG112" s="788"/>
      <c r="BH112" s="788"/>
      <c r="BI112" s="788"/>
      <c r="BJ112" s="788"/>
      <c r="BK112" s="788"/>
      <c r="BL112" s="788"/>
      <c r="BM112" s="788"/>
      <c r="BN112" s="788"/>
      <c r="BO112" s="788"/>
      <c r="BP112" s="789"/>
      <c r="BQ112" s="825">
        <v>8750545</v>
      </c>
      <c r="BR112" s="826"/>
      <c r="BS112" s="826"/>
      <c r="BT112" s="826"/>
      <c r="BU112" s="826"/>
      <c r="BV112" s="826">
        <v>8331353</v>
      </c>
      <c r="BW112" s="826"/>
      <c r="BX112" s="826"/>
      <c r="BY112" s="826"/>
      <c r="BZ112" s="826"/>
      <c r="CA112" s="826">
        <v>7971792</v>
      </c>
      <c r="CB112" s="826"/>
      <c r="CC112" s="826"/>
      <c r="CD112" s="826"/>
      <c r="CE112" s="826"/>
      <c r="CF112" s="911">
        <v>74.900000000000006</v>
      </c>
      <c r="CG112" s="912"/>
      <c r="CH112" s="912"/>
      <c r="CI112" s="912"/>
      <c r="CJ112" s="912"/>
      <c r="CK112" s="963"/>
      <c r="CL112" s="857"/>
      <c r="CM112" s="853"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5" t="s">
        <v>121</v>
      </c>
      <c r="DH112" s="826"/>
      <c r="DI112" s="826"/>
      <c r="DJ112" s="826"/>
      <c r="DK112" s="826"/>
      <c r="DL112" s="826" t="s">
        <v>121</v>
      </c>
      <c r="DM112" s="826"/>
      <c r="DN112" s="826"/>
      <c r="DO112" s="826"/>
      <c r="DP112" s="826"/>
      <c r="DQ112" s="826" t="s">
        <v>121</v>
      </c>
      <c r="DR112" s="826"/>
      <c r="DS112" s="826"/>
      <c r="DT112" s="826"/>
      <c r="DU112" s="826"/>
      <c r="DV112" s="832" t="s">
        <v>121</v>
      </c>
      <c r="DW112" s="832"/>
      <c r="DX112" s="832"/>
      <c r="DY112" s="832"/>
      <c r="DZ112" s="833"/>
    </row>
    <row r="113" spans="1:130" s="230" customFormat="1" ht="26.25" customHeight="1" x14ac:dyDescent="0.15">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705153</v>
      </c>
      <c r="AB113" s="955"/>
      <c r="AC113" s="955"/>
      <c r="AD113" s="955"/>
      <c r="AE113" s="956"/>
      <c r="AF113" s="957">
        <v>690830</v>
      </c>
      <c r="AG113" s="955"/>
      <c r="AH113" s="955"/>
      <c r="AI113" s="955"/>
      <c r="AJ113" s="956"/>
      <c r="AK113" s="957">
        <v>678462</v>
      </c>
      <c r="AL113" s="955"/>
      <c r="AM113" s="955"/>
      <c r="AN113" s="955"/>
      <c r="AO113" s="956"/>
      <c r="AP113" s="958">
        <v>6.4</v>
      </c>
      <c r="AQ113" s="959"/>
      <c r="AR113" s="959"/>
      <c r="AS113" s="959"/>
      <c r="AT113" s="960"/>
      <c r="AU113" s="968"/>
      <c r="AV113" s="969"/>
      <c r="AW113" s="969"/>
      <c r="AX113" s="969"/>
      <c r="AY113" s="969"/>
      <c r="AZ113" s="853" t="s">
        <v>424</v>
      </c>
      <c r="BA113" s="788"/>
      <c r="BB113" s="788"/>
      <c r="BC113" s="788"/>
      <c r="BD113" s="788"/>
      <c r="BE113" s="788"/>
      <c r="BF113" s="788"/>
      <c r="BG113" s="788"/>
      <c r="BH113" s="788"/>
      <c r="BI113" s="788"/>
      <c r="BJ113" s="788"/>
      <c r="BK113" s="788"/>
      <c r="BL113" s="788"/>
      <c r="BM113" s="788"/>
      <c r="BN113" s="788"/>
      <c r="BO113" s="788"/>
      <c r="BP113" s="789"/>
      <c r="BQ113" s="825">
        <v>1884325</v>
      </c>
      <c r="BR113" s="826"/>
      <c r="BS113" s="826"/>
      <c r="BT113" s="826"/>
      <c r="BU113" s="826"/>
      <c r="BV113" s="826">
        <v>1790371</v>
      </c>
      <c r="BW113" s="826"/>
      <c r="BX113" s="826"/>
      <c r="BY113" s="826"/>
      <c r="BZ113" s="826"/>
      <c r="CA113" s="826">
        <v>1592191</v>
      </c>
      <c r="CB113" s="826"/>
      <c r="CC113" s="826"/>
      <c r="CD113" s="826"/>
      <c r="CE113" s="826"/>
      <c r="CF113" s="911">
        <v>15</v>
      </c>
      <c r="CG113" s="912"/>
      <c r="CH113" s="912"/>
      <c r="CI113" s="912"/>
      <c r="CJ113" s="912"/>
      <c r="CK113" s="963"/>
      <c r="CL113" s="857"/>
      <c r="CM113" s="853"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175941</v>
      </c>
      <c r="AB114" s="816"/>
      <c r="AC114" s="816"/>
      <c r="AD114" s="816"/>
      <c r="AE114" s="817"/>
      <c r="AF114" s="818">
        <v>104028</v>
      </c>
      <c r="AG114" s="816"/>
      <c r="AH114" s="816"/>
      <c r="AI114" s="816"/>
      <c r="AJ114" s="817"/>
      <c r="AK114" s="818">
        <v>162758</v>
      </c>
      <c r="AL114" s="816"/>
      <c r="AM114" s="816"/>
      <c r="AN114" s="816"/>
      <c r="AO114" s="817"/>
      <c r="AP114" s="860">
        <v>1.5</v>
      </c>
      <c r="AQ114" s="861"/>
      <c r="AR114" s="861"/>
      <c r="AS114" s="861"/>
      <c r="AT114" s="862"/>
      <c r="AU114" s="968"/>
      <c r="AV114" s="969"/>
      <c r="AW114" s="969"/>
      <c r="AX114" s="969"/>
      <c r="AY114" s="969"/>
      <c r="AZ114" s="853" t="s">
        <v>427</v>
      </c>
      <c r="BA114" s="788"/>
      <c r="BB114" s="788"/>
      <c r="BC114" s="788"/>
      <c r="BD114" s="788"/>
      <c r="BE114" s="788"/>
      <c r="BF114" s="788"/>
      <c r="BG114" s="788"/>
      <c r="BH114" s="788"/>
      <c r="BI114" s="788"/>
      <c r="BJ114" s="788"/>
      <c r="BK114" s="788"/>
      <c r="BL114" s="788"/>
      <c r="BM114" s="788"/>
      <c r="BN114" s="788"/>
      <c r="BO114" s="788"/>
      <c r="BP114" s="789"/>
      <c r="BQ114" s="825">
        <v>1039564</v>
      </c>
      <c r="BR114" s="826"/>
      <c r="BS114" s="826"/>
      <c r="BT114" s="826"/>
      <c r="BU114" s="826"/>
      <c r="BV114" s="826">
        <v>1007750</v>
      </c>
      <c r="BW114" s="826"/>
      <c r="BX114" s="826"/>
      <c r="BY114" s="826"/>
      <c r="BZ114" s="826"/>
      <c r="CA114" s="826">
        <v>1043552</v>
      </c>
      <c r="CB114" s="826"/>
      <c r="CC114" s="826"/>
      <c r="CD114" s="826"/>
      <c r="CE114" s="826"/>
      <c r="CF114" s="911">
        <v>9.8000000000000007</v>
      </c>
      <c r="CG114" s="912"/>
      <c r="CH114" s="912"/>
      <c r="CI114" s="912"/>
      <c r="CJ114" s="912"/>
      <c r="CK114" s="963"/>
      <c r="CL114" s="857"/>
      <c r="CM114" s="853"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753</v>
      </c>
      <c r="AB115" s="955"/>
      <c r="AC115" s="955"/>
      <c r="AD115" s="955"/>
      <c r="AE115" s="956"/>
      <c r="AF115" s="957">
        <v>9605</v>
      </c>
      <c r="AG115" s="955"/>
      <c r="AH115" s="955"/>
      <c r="AI115" s="955"/>
      <c r="AJ115" s="956"/>
      <c r="AK115" s="957">
        <v>10573</v>
      </c>
      <c r="AL115" s="955"/>
      <c r="AM115" s="955"/>
      <c r="AN115" s="955"/>
      <c r="AO115" s="956"/>
      <c r="AP115" s="958">
        <v>0.1</v>
      </c>
      <c r="AQ115" s="959"/>
      <c r="AR115" s="959"/>
      <c r="AS115" s="959"/>
      <c r="AT115" s="960"/>
      <c r="AU115" s="968"/>
      <c r="AV115" s="969"/>
      <c r="AW115" s="969"/>
      <c r="AX115" s="969"/>
      <c r="AY115" s="969"/>
      <c r="AZ115" s="853" t="s">
        <v>430</v>
      </c>
      <c r="BA115" s="788"/>
      <c r="BB115" s="788"/>
      <c r="BC115" s="788"/>
      <c r="BD115" s="788"/>
      <c r="BE115" s="788"/>
      <c r="BF115" s="788"/>
      <c r="BG115" s="788"/>
      <c r="BH115" s="788"/>
      <c r="BI115" s="788"/>
      <c r="BJ115" s="788"/>
      <c r="BK115" s="788"/>
      <c r="BL115" s="788"/>
      <c r="BM115" s="788"/>
      <c r="BN115" s="788"/>
      <c r="BO115" s="788"/>
      <c r="BP115" s="789"/>
      <c r="BQ115" s="825">
        <v>646000</v>
      </c>
      <c r="BR115" s="826"/>
      <c r="BS115" s="826"/>
      <c r="BT115" s="826"/>
      <c r="BU115" s="826"/>
      <c r="BV115" s="826">
        <v>636000</v>
      </c>
      <c r="BW115" s="826"/>
      <c r="BX115" s="826"/>
      <c r="BY115" s="826"/>
      <c r="BZ115" s="826"/>
      <c r="CA115" s="826">
        <v>626000</v>
      </c>
      <c r="CB115" s="826"/>
      <c r="CC115" s="826"/>
      <c r="CD115" s="826"/>
      <c r="CE115" s="826"/>
      <c r="CF115" s="911">
        <v>5.9</v>
      </c>
      <c r="CG115" s="912"/>
      <c r="CH115" s="912"/>
      <c r="CI115" s="912"/>
      <c r="CJ115" s="912"/>
      <c r="CK115" s="963"/>
      <c r="CL115" s="857"/>
      <c r="CM115" s="853"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29</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25" t="s">
        <v>121</v>
      </c>
      <c r="BR116" s="826"/>
      <c r="BS116" s="826"/>
      <c r="BT116" s="826"/>
      <c r="BU116" s="826"/>
      <c r="BV116" s="826" t="s">
        <v>121</v>
      </c>
      <c r="BW116" s="826"/>
      <c r="BX116" s="826"/>
      <c r="BY116" s="826"/>
      <c r="BZ116" s="826"/>
      <c r="CA116" s="826" t="s">
        <v>121</v>
      </c>
      <c r="CB116" s="826"/>
      <c r="CC116" s="826"/>
      <c r="CD116" s="826"/>
      <c r="CE116" s="826"/>
      <c r="CF116" s="911" t="s">
        <v>121</v>
      </c>
      <c r="CG116" s="912"/>
      <c r="CH116" s="912"/>
      <c r="CI116" s="912"/>
      <c r="CJ116" s="912"/>
      <c r="CK116" s="963"/>
      <c r="CL116" s="857"/>
      <c r="CM116" s="853"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2720690</v>
      </c>
      <c r="AB117" s="939"/>
      <c r="AC117" s="939"/>
      <c r="AD117" s="939"/>
      <c r="AE117" s="940"/>
      <c r="AF117" s="941">
        <v>2579769</v>
      </c>
      <c r="AG117" s="939"/>
      <c r="AH117" s="939"/>
      <c r="AI117" s="939"/>
      <c r="AJ117" s="940"/>
      <c r="AK117" s="941">
        <v>2629579</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25" t="s">
        <v>121</v>
      </c>
      <c r="BR117" s="826"/>
      <c r="BS117" s="826"/>
      <c r="BT117" s="826"/>
      <c r="BU117" s="826"/>
      <c r="BV117" s="826" t="s">
        <v>121</v>
      </c>
      <c r="BW117" s="826"/>
      <c r="BX117" s="826"/>
      <c r="BY117" s="826"/>
      <c r="BZ117" s="826"/>
      <c r="CA117" s="826" t="s">
        <v>121</v>
      </c>
      <c r="CB117" s="826"/>
      <c r="CC117" s="826"/>
      <c r="CD117" s="826"/>
      <c r="CE117" s="826"/>
      <c r="CF117" s="911" t="s">
        <v>121</v>
      </c>
      <c r="CG117" s="912"/>
      <c r="CH117" s="912"/>
      <c r="CI117" s="912"/>
      <c r="CJ117" s="912"/>
      <c r="CK117" s="963"/>
      <c r="CL117" s="857"/>
      <c r="CM117" s="853"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293</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3"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414</v>
      </c>
      <c r="B119" s="855"/>
      <c r="C119" s="896" t="s">
        <v>415</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440</v>
      </c>
      <c r="BP119" s="914"/>
      <c r="BQ119" s="915">
        <v>30008672</v>
      </c>
      <c r="BR119" s="881"/>
      <c r="BS119" s="881"/>
      <c r="BT119" s="881"/>
      <c r="BU119" s="881"/>
      <c r="BV119" s="881">
        <v>28465594</v>
      </c>
      <c r="BW119" s="881"/>
      <c r="BX119" s="881"/>
      <c r="BY119" s="881"/>
      <c r="BZ119" s="881"/>
      <c r="CA119" s="881">
        <v>26985783</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38367</v>
      </c>
      <c r="DH119" s="800"/>
      <c r="DI119" s="800"/>
      <c r="DJ119" s="800"/>
      <c r="DK119" s="801"/>
      <c r="DL119" s="802">
        <v>32644</v>
      </c>
      <c r="DM119" s="800"/>
      <c r="DN119" s="800"/>
      <c r="DO119" s="800"/>
      <c r="DP119" s="801"/>
      <c r="DQ119" s="802">
        <v>43444</v>
      </c>
      <c r="DR119" s="800"/>
      <c r="DS119" s="800"/>
      <c r="DT119" s="800"/>
      <c r="DU119" s="801"/>
      <c r="DV119" s="884">
        <v>0.4</v>
      </c>
      <c r="DW119" s="885"/>
      <c r="DX119" s="885"/>
      <c r="DY119" s="885"/>
      <c r="DZ119" s="886"/>
    </row>
    <row r="120" spans="1:130" s="230" customFormat="1" ht="26.25" customHeight="1" x14ac:dyDescent="0.15">
      <c r="A120" s="856"/>
      <c r="B120" s="857"/>
      <c r="C120" s="853"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442</v>
      </c>
      <c r="AV120" s="917"/>
      <c r="AW120" s="917"/>
      <c r="AX120" s="917"/>
      <c r="AY120" s="918"/>
      <c r="AZ120" s="896" t="s">
        <v>443</v>
      </c>
      <c r="BA120" s="846"/>
      <c r="BB120" s="846"/>
      <c r="BC120" s="846"/>
      <c r="BD120" s="846"/>
      <c r="BE120" s="846"/>
      <c r="BF120" s="846"/>
      <c r="BG120" s="846"/>
      <c r="BH120" s="846"/>
      <c r="BI120" s="846"/>
      <c r="BJ120" s="846"/>
      <c r="BK120" s="846"/>
      <c r="BL120" s="846"/>
      <c r="BM120" s="846"/>
      <c r="BN120" s="846"/>
      <c r="BO120" s="846"/>
      <c r="BP120" s="847"/>
      <c r="BQ120" s="897">
        <v>5945452</v>
      </c>
      <c r="BR120" s="878"/>
      <c r="BS120" s="878"/>
      <c r="BT120" s="878"/>
      <c r="BU120" s="878"/>
      <c r="BV120" s="878">
        <v>7186751</v>
      </c>
      <c r="BW120" s="878"/>
      <c r="BX120" s="878"/>
      <c r="BY120" s="878"/>
      <c r="BZ120" s="878"/>
      <c r="CA120" s="878">
        <v>7855623</v>
      </c>
      <c r="CB120" s="878"/>
      <c r="CC120" s="878"/>
      <c r="CD120" s="878"/>
      <c r="CE120" s="878"/>
      <c r="CF120" s="902">
        <v>73.8</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4201787</v>
      </c>
      <c r="DH120" s="878"/>
      <c r="DI120" s="878"/>
      <c r="DJ120" s="878"/>
      <c r="DK120" s="878"/>
      <c r="DL120" s="878">
        <v>4040167</v>
      </c>
      <c r="DM120" s="878"/>
      <c r="DN120" s="878"/>
      <c r="DO120" s="878"/>
      <c r="DP120" s="878"/>
      <c r="DQ120" s="878">
        <v>4101764</v>
      </c>
      <c r="DR120" s="878"/>
      <c r="DS120" s="878"/>
      <c r="DT120" s="878"/>
      <c r="DU120" s="878"/>
      <c r="DV120" s="879">
        <v>38.5</v>
      </c>
      <c r="DW120" s="879"/>
      <c r="DX120" s="879"/>
      <c r="DY120" s="879"/>
      <c r="DZ120" s="880"/>
    </row>
    <row r="121" spans="1:130" s="230" customFormat="1" ht="26.25" customHeight="1" x14ac:dyDescent="0.15">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3" t="s">
        <v>446</v>
      </c>
      <c r="BA121" s="788"/>
      <c r="BB121" s="788"/>
      <c r="BC121" s="788"/>
      <c r="BD121" s="788"/>
      <c r="BE121" s="788"/>
      <c r="BF121" s="788"/>
      <c r="BG121" s="788"/>
      <c r="BH121" s="788"/>
      <c r="BI121" s="788"/>
      <c r="BJ121" s="788"/>
      <c r="BK121" s="788"/>
      <c r="BL121" s="788"/>
      <c r="BM121" s="788"/>
      <c r="BN121" s="788"/>
      <c r="BO121" s="788"/>
      <c r="BP121" s="789"/>
      <c r="BQ121" s="825">
        <v>3378472</v>
      </c>
      <c r="BR121" s="826"/>
      <c r="BS121" s="826"/>
      <c r="BT121" s="826"/>
      <c r="BU121" s="826"/>
      <c r="BV121" s="826">
        <v>3140173</v>
      </c>
      <c r="BW121" s="826"/>
      <c r="BX121" s="826"/>
      <c r="BY121" s="826"/>
      <c r="BZ121" s="826"/>
      <c r="CA121" s="826">
        <v>3086663</v>
      </c>
      <c r="CB121" s="826"/>
      <c r="CC121" s="826"/>
      <c r="CD121" s="826"/>
      <c r="CE121" s="826"/>
      <c r="CF121" s="911">
        <v>29</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25">
        <v>4548758</v>
      </c>
      <c r="DH121" s="826"/>
      <c r="DI121" s="826"/>
      <c r="DJ121" s="826"/>
      <c r="DK121" s="826"/>
      <c r="DL121" s="826">
        <v>4291186</v>
      </c>
      <c r="DM121" s="826"/>
      <c r="DN121" s="826"/>
      <c r="DO121" s="826"/>
      <c r="DP121" s="826"/>
      <c r="DQ121" s="826">
        <v>3870028</v>
      </c>
      <c r="DR121" s="826"/>
      <c r="DS121" s="826"/>
      <c r="DT121" s="826"/>
      <c r="DU121" s="826"/>
      <c r="DV121" s="832">
        <v>36.4</v>
      </c>
      <c r="DW121" s="832"/>
      <c r="DX121" s="832"/>
      <c r="DY121" s="832"/>
      <c r="DZ121" s="833"/>
    </row>
    <row r="122" spans="1:130" s="230" customFormat="1" ht="26.25" customHeight="1" x14ac:dyDescent="0.15">
      <c r="A122" s="856"/>
      <c r="B122" s="857"/>
      <c r="C122" s="853"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15702039</v>
      </c>
      <c r="BR122" s="881"/>
      <c r="BS122" s="881"/>
      <c r="BT122" s="881"/>
      <c r="BU122" s="881"/>
      <c r="BV122" s="881">
        <v>14742289</v>
      </c>
      <c r="BW122" s="881"/>
      <c r="BX122" s="881"/>
      <c r="BY122" s="881"/>
      <c r="BZ122" s="881"/>
      <c r="CA122" s="881">
        <v>14102571</v>
      </c>
      <c r="CB122" s="881"/>
      <c r="CC122" s="881"/>
      <c r="CD122" s="881"/>
      <c r="CE122" s="881"/>
      <c r="CF122" s="882">
        <v>132.5</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25" t="s">
        <v>121</v>
      </c>
      <c r="DH122" s="826"/>
      <c r="DI122" s="826"/>
      <c r="DJ122" s="826"/>
      <c r="DK122" s="826"/>
      <c r="DL122" s="826" t="s">
        <v>121</v>
      </c>
      <c r="DM122" s="826"/>
      <c r="DN122" s="826"/>
      <c r="DO122" s="826"/>
      <c r="DP122" s="826"/>
      <c r="DQ122" s="826" t="s">
        <v>121</v>
      </c>
      <c r="DR122" s="826"/>
      <c r="DS122" s="826"/>
      <c r="DT122" s="826"/>
      <c r="DU122" s="826"/>
      <c r="DV122" s="832" t="s">
        <v>121</v>
      </c>
      <c r="DW122" s="832"/>
      <c r="DX122" s="832"/>
      <c r="DY122" s="832"/>
      <c r="DZ122" s="833"/>
    </row>
    <row r="123" spans="1:130" s="230" customFormat="1" ht="26.25" customHeight="1" x14ac:dyDescent="0.15">
      <c r="A123" s="856"/>
      <c r="B123" s="857"/>
      <c r="C123" s="853"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448</v>
      </c>
      <c r="BP123" s="914"/>
      <c r="BQ123" s="868">
        <v>25025963</v>
      </c>
      <c r="BR123" s="869"/>
      <c r="BS123" s="869"/>
      <c r="BT123" s="869"/>
      <c r="BU123" s="869"/>
      <c r="BV123" s="869">
        <v>25069213</v>
      </c>
      <c r="BW123" s="869"/>
      <c r="BX123" s="869"/>
      <c r="BY123" s="869"/>
      <c r="BZ123" s="869"/>
      <c r="CA123" s="869">
        <v>25044857</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3"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47.3</v>
      </c>
      <c r="BR124" s="867"/>
      <c r="BS124" s="867"/>
      <c r="BT124" s="867"/>
      <c r="BU124" s="867"/>
      <c r="BV124" s="867">
        <v>32.1</v>
      </c>
      <c r="BW124" s="867"/>
      <c r="BX124" s="867"/>
      <c r="BY124" s="867"/>
      <c r="BZ124" s="867"/>
      <c r="CA124" s="867">
        <v>18.2</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3"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6"/>
      <c r="CR125" s="846"/>
      <c r="CS125" s="846"/>
      <c r="CT125" s="846"/>
      <c r="CU125" s="846"/>
      <c r="CV125" s="846"/>
      <c r="CW125" s="846"/>
      <c r="CX125" s="846"/>
      <c r="CY125" s="846"/>
      <c r="CZ125" s="846"/>
      <c r="DA125" s="846"/>
      <c r="DB125" s="846"/>
      <c r="DC125" s="846"/>
      <c r="DD125" s="846"/>
      <c r="DE125" s="846"/>
      <c r="DF125" s="847"/>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3"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753</v>
      </c>
      <c r="AB126" s="816"/>
      <c r="AC126" s="816"/>
      <c r="AD126" s="816"/>
      <c r="AE126" s="817"/>
      <c r="AF126" s="818">
        <v>9605</v>
      </c>
      <c r="AG126" s="816"/>
      <c r="AH126" s="816"/>
      <c r="AI126" s="816"/>
      <c r="AJ126" s="817"/>
      <c r="AK126" s="818">
        <v>10573</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3" t="s">
        <v>453</v>
      </c>
      <c r="CQ126" s="788"/>
      <c r="CR126" s="788"/>
      <c r="CS126" s="788"/>
      <c r="CT126" s="788"/>
      <c r="CU126" s="788"/>
      <c r="CV126" s="788"/>
      <c r="CW126" s="788"/>
      <c r="CX126" s="788"/>
      <c r="CY126" s="788"/>
      <c r="CZ126" s="788"/>
      <c r="DA126" s="788"/>
      <c r="DB126" s="788"/>
      <c r="DC126" s="788"/>
      <c r="DD126" s="788"/>
      <c r="DE126" s="788"/>
      <c r="DF126" s="789"/>
      <c r="DG126" s="825" t="s">
        <v>121</v>
      </c>
      <c r="DH126" s="826"/>
      <c r="DI126" s="826"/>
      <c r="DJ126" s="826"/>
      <c r="DK126" s="826"/>
      <c r="DL126" s="826" t="s">
        <v>121</v>
      </c>
      <c r="DM126" s="826"/>
      <c r="DN126" s="826"/>
      <c r="DO126" s="826"/>
      <c r="DP126" s="826"/>
      <c r="DQ126" s="826" t="s">
        <v>121</v>
      </c>
      <c r="DR126" s="826"/>
      <c r="DS126" s="826"/>
      <c r="DT126" s="826"/>
      <c r="DU126" s="826"/>
      <c r="DV126" s="832" t="s">
        <v>121</v>
      </c>
      <c r="DW126" s="832"/>
      <c r="DX126" s="832"/>
      <c r="DY126" s="832"/>
      <c r="DZ126" s="833"/>
    </row>
    <row r="127" spans="1:130" s="230" customFormat="1" ht="26.25" customHeight="1" x14ac:dyDescent="0.15">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455</v>
      </c>
      <c r="AY127" s="850"/>
      <c r="AZ127" s="850"/>
      <c r="BA127" s="850"/>
      <c r="BB127" s="850"/>
      <c r="BC127" s="850"/>
      <c r="BD127" s="850"/>
      <c r="BE127" s="851"/>
      <c r="BF127" s="849" t="s">
        <v>456</v>
      </c>
      <c r="BG127" s="850"/>
      <c r="BH127" s="850"/>
      <c r="BI127" s="850"/>
      <c r="BJ127" s="850"/>
      <c r="BK127" s="850"/>
      <c r="BL127" s="851"/>
      <c r="BM127" s="849" t="s">
        <v>457</v>
      </c>
      <c r="BN127" s="850"/>
      <c r="BO127" s="850"/>
      <c r="BP127" s="850"/>
      <c r="BQ127" s="850"/>
      <c r="BR127" s="850"/>
      <c r="BS127" s="851"/>
      <c r="BT127" s="849" t="s">
        <v>458</v>
      </c>
      <c r="BU127" s="850"/>
      <c r="BV127" s="850"/>
      <c r="BW127" s="850"/>
      <c r="BX127" s="850"/>
      <c r="BY127" s="850"/>
      <c r="BZ127" s="852"/>
      <c r="CA127" s="232"/>
      <c r="CB127" s="232"/>
      <c r="CC127" s="232"/>
      <c r="CD127" s="255"/>
      <c r="CE127" s="255"/>
      <c r="CF127" s="255"/>
      <c r="CG127" s="232"/>
      <c r="CH127" s="232"/>
      <c r="CI127" s="232"/>
      <c r="CJ127" s="254"/>
      <c r="CK127" s="890"/>
      <c r="CL127" s="891"/>
      <c r="CM127" s="891"/>
      <c r="CN127" s="891"/>
      <c r="CO127" s="892"/>
      <c r="CP127" s="853" t="s">
        <v>459</v>
      </c>
      <c r="CQ127" s="788"/>
      <c r="CR127" s="788"/>
      <c r="CS127" s="788"/>
      <c r="CT127" s="788"/>
      <c r="CU127" s="788"/>
      <c r="CV127" s="788"/>
      <c r="CW127" s="788"/>
      <c r="CX127" s="788"/>
      <c r="CY127" s="788"/>
      <c r="CZ127" s="788"/>
      <c r="DA127" s="788"/>
      <c r="DB127" s="788"/>
      <c r="DC127" s="788"/>
      <c r="DD127" s="788"/>
      <c r="DE127" s="788"/>
      <c r="DF127" s="789"/>
      <c r="DG127" s="825" t="s">
        <v>121</v>
      </c>
      <c r="DH127" s="826"/>
      <c r="DI127" s="826"/>
      <c r="DJ127" s="826"/>
      <c r="DK127" s="826"/>
      <c r="DL127" s="826" t="s">
        <v>121</v>
      </c>
      <c r="DM127" s="826"/>
      <c r="DN127" s="826"/>
      <c r="DO127" s="826"/>
      <c r="DP127" s="826"/>
      <c r="DQ127" s="826" t="s">
        <v>121</v>
      </c>
      <c r="DR127" s="826"/>
      <c r="DS127" s="826"/>
      <c r="DT127" s="826"/>
      <c r="DU127" s="826"/>
      <c r="DV127" s="832" t="s">
        <v>121</v>
      </c>
      <c r="DW127" s="832"/>
      <c r="DX127" s="832"/>
      <c r="DY127" s="832"/>
      <c r="DZ127" s="833"/>
    </row>
    <row r="128" spans="1:130" s="230" customFormat="1" ht="26.25" customHeight="1" thickBot="1" x14ac:dyDescent="0.2">
      <c r="A128" s="834" t="s">
        <v>460</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461</v>
      </c>
      <c r="X128" s="836"/>
      <c r="Y128" s="836"/>
      <c r="Z128" s="837"/>
      <c r="AA128" s="838">
        <v>447749</v>
      </c>
      <c r="AB128" s="839"/>
      <c r="AC128" s="839"/>
      <c r="AD128" s="839"/>
      <c r="AE128" s="840"/>
      <c r="AF128" s="841">
        <v>464310</v>
      </c>
      <c r="AG128" s="839"/>
      <c r="AH128" s="839"/>
      <c r="AI128" s="839"/>
      <c r="AJ128" s="840"/>
      <c r="AK128" s="841">
        <v>488070</v>
      </c>
      <c r="AL128" s="839"/>
      <c r="AM128" s="839"/>
      <c r="AN128" s="839"/>
      <c r="AO128" s="840"/>
      <c r="AP128" s="842"/>
      <c r="AQ128" s="843"/>
      <c r="AR128" s="843"/>
      <c r="AS128" s="843"/>
      <c r="AT128" s="844"/>
      <c r="AU128" s="232"/>
      <c r="AV128" s="232"/>
      <c r="AW128" s="232"/>
      <c r="AX128" s="845" t="s">
        <v>462</v>
      </c>
      <c r="AY128" s="846"/>
      <c r="AZ128" s="846"/>
      <c r="BA128" s="846"/>
      <c r="BB128" s="846"/>
      <c r="BC128" s="846"/>
      <c r="BD128" s="846"/>
      <c r="BE128" s="847"/>
      <c r="BF128" s="822" t="s">
        <v>121</v>
      </c>
      <c r="BG128" s="823"/>
      <c r="BH128" s="823"/>
      <c r="BI128" s="823"/>
      <c r="BJ128" s="823"/>
      <c r="BK128" s="823"/>
      <c r="BL128" s="848"/>
      <c r="BM128" s="822">
        <v>13.05</v>
      </c>
      <c r="BN128" s="823"/>
      <c r="BO128" s="823"/>
      <c r="BP128" s="823"/>
      <c r="BQ128" s="823"/>
      <c r="BR128" s="823"/>
      <c r="BS128" s="848"/>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7" t="s">
        <v>463</v>
      </c>
      <c r="CQ128" s="766"/>
      <c r="CR128" s="766"/>
      <c r="CS128" s="766"/>
      <c r="CT128" s="766"/>
      <c r="CU128" s="766"/>
      <c r="CV128" s="766"/>
      <c r="CW128" s="766"/>
      <c r="CX128" s="766"/>
      <c r="CY128" s="766"/>
      <c r="CZ128" s="766"/>
      <c r="DA128" s="766"/>
      <c r="DB128" s="766"/>
      <c r="DC128" s="766"/>
      <c r="DD128" s="766"/>
      <c r="DE128" s="766"/>
      <c r="DF128" s="767"/>
      <c r="DG128" s="828">
        <v>646000</v>
      </c>
      <c r="DH128" s="829"/>
      <c r="DI128" s="829"/>
      <c r="DJ128" s="829"/>
      <c r="DK128" s="829"/>
      <c r="DL128" s="829">
        <v>636000</v>
      </c>
      <c r="DM128" s="829"/>
      <c r="DN128" s="829"/>
      <c r="DO128" s="829"/>
      <c r="DP128" s="829"/>
      <c r="DQ128" s="829">
        <v>626000</v>
      </c>
      <c r="DR128" s="829"/>
      <c r="DS128" s="829"/>
      <c r="DT128" s="829"/>
      <c r="DU128" s="829"/>
      <c r="DV128" s="830">
        <v>5.9</v>
      </c>
      <c r="DW128" s="830"/>
      <c r="DX128" s="830"/>
      <c r="DY128" s="830"/>
      <c r="DZ128" s="831"/>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12035186</v>
      </c>
      <c r="AB129" s="816"/>
      <c r="AC129" s="816"/>
      <c r="AD129" s="816"/>
      <c r="AE129" s="817"/>
      <c r="AF129" s="818">
        <v>11990836</v>
      </c>
      <c r="AG129" s="816"/>
      <c r="AH129" s="816"/>
      <c r="AI129" s="816"/>
      <c r="AJ129" s="817"/>
      <c r="AK129" s="818">
        <v>12042096</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121</v>
      </c>
      <c r="BG129" s="807"/>
      <c r="BH129" s="807"/>
      <c r="BI129" s="807"/>
      <c r="BJ129" s="807"/>
      <c r="BK129" s="807"/>
      <c r="BL129" s="808"/>
      <c r="BM129" s="806">
        <v>18.05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1509201</v>
      </c>
      <c r="AB130" s="816"/>
      <c r="AC130" s="816"/>
      <c r="AD130" s="816"/>
      <c r="AE130" s="817"/>
      <c r="AF130" s="818">
        <v>1432546</v>
      </c>
      <c r="AG130" s="816"/>
      <c r="AH130" s="816"/>
      <c r="AI130" s="816"/>
      <c r="AJ130" s="817"/>
      <c r="AK130" s="818">
        <v>1401382</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6.8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10525985</v>
      </c>
      <c r="AB131" s="800"/>
      <c r="AC131" s="800"/>
      <c r="AD131" s="800"/>
      <c r="AE131" s="801"/>
      <c r="AF131" s="802">
        <v>10558290</v>
      </c>
      <c r="AG131" s="800"/>
      <c r="AH131" s="800"/>
      <c r="AI131" s="800"/>
      <c r="AJ131" s="801"/>
      <c r="AK131" s="802">
        <v>10640714</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v>18.2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7.2557580120000003</v>
      </c>
      <c r="AB132" s="781"/>
      <c r="AC132" s="781"/>
      <c r="AD132" s="781"/>
      <c r="AE132" s="782"/>
      <c r="AF132" s="783">
        <v>6.4680265459999999</v>
      </c>
      <c r="AG132" s="781"/>
      <c r="AH132" s="781"/>
      <c r="AI132" s="781"/>
      <c r="AJ132" s="782"/>
      <c r="AK132" s="783">
        <v>6.9556140690000001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8.5</v>
      </c>
      <c r="AB133" s="760"/>
      <c r="AC133" s="760"/>
      <c r="AD133" s="760"/>
      <c r="AE133" s="761"/>
      <c r="AF133" s="759">
        <v>7.5</v>
      </c>
      <c r="AG133" s="760"/>
      <c r="AH133" s="760"/>
      <c r="AI133" s="760"/>
      <c r="AJ133" s="761"/>
      <c r="AK133" s="759">
        <v>6.8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cFPHu2rTT6jnT+ZYP7D236F1Q2sTfx9t3kR2Q4MXngRGIM3ziy7+xfVZMXIGNyPWENKaXAyBsgWnODhemHo6A==" saltValue="GhB0cUPJyv0QrL1LtTjm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5" zoomScaleNormal="85" zoomScaleSheetLayoutView="6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TyzINdKSra4F2PG4ar5dJARQa3/HYmSn5v9jtmuODFXbHHaTxB5Pa1716r+NL4F19xWEJOk6I47OfHzebrFHw==" saltValue="/RKrTaBwDCcUyEjX8DUh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5" zoomScaleNormal="6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eqM/oEbMIGVypARoLnWcH8EfFIhjE6aenxRKnjseam0X4q/yrn+to1dezGpMqDaY1HIryA8YV0XoI18gWYpZA==" saltValue="vk9ePCnVuqPMAIMczc55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3162549</v>
      </c>
      <c r="AP9" s="281">
        <v>84766</v>
      </c>
      <c r="AQ9" s="282">
        <v>90724</v>
      </c>
      <c r="AR9" s="283">
        <v>-6.6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518461</v>
      </c>
      <c r="AP10" s="284">
        <v>13896</v>
      </c>
      <c r="AQ10" s="285">
        <v>11342</v>
      </c>
      <c r="AR10" s="286">
        <v>22.5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t="s">
        <v>485</v>
      </c>
      <c r="AP11" s="284" t="s">
        <v>485</v>
      </c>
      <c r="AQ11" s="285">
        <v>1033</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485</v>
      </c>
      <c r="AP12" s="284" t="s">
        <v>485</v>
      </c>
      <c r="AQ12" s="285">
        <v>16</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280804</v>
      </c>
      <c r="AP13" s="284">
        <v>7526</v>
      </c>
      <c r="AQ13" s="285">
        <v>3647</v>
      </c>
      <c r="AR13" s="286">
        <v>106.4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t="s">
        <v>485</v>
      </c>
      <c r="AP14" s="284" t="s">
        <v>485</v>
      </c>
      <c r="AQ14" s="285">
        <v>1693</v>
      </c>
      <c r="AR14" s="286" t="s">
        <v>485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-46760</v>
      </c>
      <c r="AP15" s="284">
        <v>-1253</v>
      </c>
      <c r="AQ15" s="285">
        <v>-4922</v>
      </c>
      <c r="AR15" s="286">
        <v>-74.5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3915054</v>
      </c>
      <c r="AP16" s="284">
        <v>104936</v>
      </c>
      <c r="AQ16" s="285">
        <v>103533</v>
      </c>
      <c r="AR16" s="286">
        <v>1.4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9.06</v>
      </c>
      <c r="AP21" s="298">
        <v>9.17</v>
      </c>
      <c r="AQ21" s="299">
        <v>-0.11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97.5</v>
      </c>
      <c r="AP22" s="303">
        <v>97.2</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1777786</v>
      </c>
      <c r="AP32" s="312">
        <v>47650</v>
      </c>
      <c r="AQ32" s="313">
        <v>59793</v>
      </c>
      <c r="AR32" s="314">
        <v>-20.3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678462</v>
      </c>
      <c r="AP35" s="312">
        <v>18185</v>
      </c>
      <c r="AQ35" s="313">
        <v>14599</v>
      </c>
      <c r="AR35" s="314">
        <v>24.6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162758</v>
      </c>
      <c r="AP36" s="312">
        <v>4362</v>
      </c>
      <c r="AQ36" s="313">
        <v>2530</v>
      </c>
      <c r="AR36" s="314">
        <v>72.400000000000006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v>10573</v>
      </c>
      <c r="AP37" s="312">
        <v>283</v>
      </c>
      <c r="AQ37" s="313">
        <v>188</v>
      </c>
      <c r="AR37" s="314">
        <v>50.5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485</v>
      </c>
      <c r="AP38" s="315" t="s">
        <v>485</v>
      </c>
      <c r="AQ38" s="316">
        <v>2</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-488070</v>
      </c>
      <c r="AP39" s="312">
        <v>-13082</v>
      </c>
      <c r="AQ39" s="313">
        <v>-4866</v>
      </c>
      <c r="AR39" s="314">
        <v>168.8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-1401382</v>
      </c>
      <c r="AP40" s="312">
        <v>-37561</v>
      </c>
      <c r="AQ40" s="313">
        <v>-49341</v>
      </c>
      <c r="AR40" s="314">
        <v>-23.9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740127</v>
      </c>
      <c r="AP41" s="312">
        <v>19838</v>
      </c>
      <c r="AQ41" s="313">
        <v>22906</v>
      </c>
      <c r="AR41" s="314">
        <v>-13.4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1273885</v>
      </c>
      <c r="AN51" s="334">
        <v>31958</v>
      </c>
      <c r="AO51" s="335">
        <v>3.3</v>
      </c>
      <c r="AP51" s="336">
        <v>79288</v>
      </c>
      <c r="AQ51" s="337">
        <v>21.8</v>
      </c>
      <c r="AR51" s="338">
        <v>-18.5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235541</v>
      </c>
      <c r="AN52" s="342">
        <v>5909</v>
      </c>
      <c r="AO52" s="343">
        <v>-47.9</v>
      </c>
      <c r="AP52" s="344">
        <v>41870</v>
      </c>
      <c r="AQ52" s="345">
        <v>9.6</v>
      </c>
      <c r="AR52" s="346">
        <v>-57.5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1185730</v>
      </c>
      <c r="AN53" s="334">
        <v>30199</v>
      </c>
      <c r="AO53" s="335">
        <v>-5.5</v>
      </c>
      <c r="AP53" s="336">
        <v>84962</v>
      </c>
      <c r="AQ53" s="337">
        <v>7.2</v>
      </c>
      <c r="AR53" s="338">
        <v>-12.7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499742</v>
      </c>
      <c r="AN54" s="342">
        <v>12728</v>
      </c>
      <c r="AO54" s="343">
        <v>115.4</v>
      </c>
      <c r="AP54" s="344">
        <v>42793</v>
      </c>
      <c r="AQ54" s="345">
        <v>2.2000000000000002</v>
      </c>
      <c r="AR54" s="346">
        <v>113.2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1817228</v>
      </c>
      <c r="AN55" s="334">
        <v>46860</v>
      </c>
      <c r="AO55" s="335">
        <v>55.2</v>
      </c>
      <c r="AP55" s="336">
        <v>71279</v>
      </c>
      <c r="AQ55" s="337">
        <v>-16.100000000000001</v>
      </c>
      <c r="AR55" s="338">
        <v>71.3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1239647</v>
      </c>
      <c r="AN56" s="342">
        <v>31966</v>
      </c>
      <c r="AO56" s="343">
        <v>151.1</v>
      </c>
      <c r="AP56" s="344">
        <v>36731</v>
      </c>
      <c r="AQ56" s="345">
        <v>-14.2</v>
      </c>
      <c r="AR56" s="346">
        <v>165.3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960999</v>
      </c>
      <c r="AN57" s="334">
        <v>25248</v>
      </c>
      <c r="AO57" s="335">
        <v>-46.1</v>
      </c>
      <c r="AP57" s="336">
        <v>74994</v>
      </c>
      <c r="AQ57" s="337">
        <v>5.2</v>
      </c>
      <c r="AR57" s="338">
        <v>-51.3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361420</v>
      </c>
      <c r="AN58" s="342">
        <v>9496</v>
      </c>
      <c r="AO58" s="343">
        <v>-70.3</v>
      </c>
      <c r="AP58" s="344">
        <v>36188</v>
      </c>
      <c r="AQ58" s="345">
        <v>-1.5</v>
      </c>
      <c r="AR58" s="346">
        <v>-68.8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1244233</v>
      </c>
      <c r="AN59" s="334">
        <v>33349</v>
      </c>
      <c r="AO59" s="335">
        <v>32.1</v>
      </c>
      <c r="AP59" s="336">
        <v>71849</v>
      </c>
      <c r="AQ59" s="337">
        <v>-4.2</v>
      </c>
      <c r="AR59" s="338">
        <v>36.299999999999997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564974</v>
      </c>
      <c r="AN60" s="342">
        <v>15143</v>
      </c>
      <c r="AO60" s="343">
        <v>59.5</v>
      </c>
      <c r="AP60" s="344">
        <v>36144</v>
      </c>
      <c r="AQ60" s="345">
        <v>-0.1</v>
      </c>
      <c r="AR60" s="346">
        <v>59.6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1296415</v>
      </c>
      <c r="AN61" s="349">
        <v>33523</v>
      </c>
      <c r="AO61" s="350">
        <v>7.8</v>
      </c>
      <c r="AP61" s="351">
        <v>76474</v>
      </c>
      <c r="AQ61" s="352">
        <v>2.8</v>
      </c>
      <c r="AR61" s="338">
        <v>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580265</v>
      </c>
      <c r="AN62" s="342">
        <v>15048</v>
      </c>
      <c r="AO62" s="343">
        <v>41.6</v>
      </c>
      <c r="AP62" s="344">
        <v>38745</v>
      </c>
      <c r="AQ62" s="345">
        <v>-0.8</v>
      </c>
      <c r="AR62" s="346">
        <v>42.4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pCFidx14MSs+53Och56whw7HAnUJ0cviHecVA0MLiKV9R7ELoM8+EB36CK+5udYTmKeD/pVwBq9NQX5TkkdxQ==" saltValue="9OzoSdTtlCNzkxAcK54d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xrVnW8z4JmKgBXCBd7IzlIySODH27ZpAaStl7Si3epEpj3472RUxcr25FrCHRWOGm2ABaEl/1gyxWF/6d32aoQ==" saltValue="0wonMBh6bpvqK9AXIlKl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JdNPUgYwh9BYvQnOq/CPMf4L3zBAE2Wo2+/JD4ru26Asb5gynp+n04B2Mu3kUmc5W1K3xgYO5bmlOCVu5mfQwA==" saltValue="j4gi568gBRBf5EwoR5QG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9.11</v>
      </c>
      <c r="G47" s="12">
        <v>8.9499999999999993</v>
      </c>
      <c r="H47" s="12">
        <v>10.45</v>
      </c>
      <c r="I47" s="12">
        <v>11.37</v>
      </c>
      <c r="J47" s="13">
        <v>15.05</v>
      </c>
    </row>
    <row r="48" spans="2:10" ht="57.75" customHeight="1" x14ac:dyDescent="0.15">
      <c r="B48" s="14"/>
      <c r="C48" s="1177" t="s">
        <v>4</v>
      </c>
      <c r="D48" s="1177"/>
      <c r="E48" s="1178"/>
      <c r="F48" s="15">
        <v>7.61</v>
      </c>
      <c r="G48" s="16">
        <v>8.8699999999999992</v>
      </c>
      <c r="H48" s="16">
        <v>9.24</v>
      </c>
      <c r="I48" s="16">
        <v>10.57</v>
      </c>
      <c r="J48" s="17">
        <v>8.3699999999999992</v>
      </c>
    </row>
    <row r="49" spans="2:10" ht="57.75" customHeight="1" thickBot="1" x14ac:dyDescent="0.2">
      <c r="B49" s="18"/>
      <c r="C49" s="1179" t="s">
        <v>5</v>
      </c>
      <c r="D49" s="1179"/>
      <c r="E49" s="1180"/>
      <c r="F49" s="19">
        <v>0.9</v>
      </c>
      <c r="G49" s="20">
        <v>1.39</v>
      </c>
      <c r="H49" s="20">
        <v>2.4900000000000002</v>
      </c>
      <c r="I49" s="20">
        <v>2.1800000000000002</v>
      </c>
      <c r="J49" s="21">
        <v>1.57</v>
      </c>
    </row>
    <row r="50" spans="2:10" x14ac:dyDescent="0.15"/>
  </sheetData>
  <sheetProtection algorithmName="SHA-512" hashValue="jadUDnpTtEmT6xGy5Yf3XWHzhOonsaazn5QCAzVz+O+2SZ5hHk4gge9IhZ/6Vb6a5kAA4rco0yTwuqROba6ZfA==" saltValue="IH2/JmL1IkKSfauWnQ6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2025-03-11T07:15:18Z</cp:lastPrinted>
  <dcterms:created xsi:type="dcterms:W3CDTF">2025-02-19T00:00:16Z</dcterms:created>
  <dcterms:modified xsi:type="dcterms:W3CDTF">2025-02-19T00:00:16Z</dcterms:modified>
  <cp:category/>
</cp:coreProperties>
</file>