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gLrCmGe1Q41JthHBFiD/Uom1BEDdY9NW5xiFtYvygUmYLnGJg7z5AZ/F5X00XQwcLDVlG7dDPEe0CFU8QGmMg==" workbookSaltValue="lV3ZOC50f+3gemPqWdL4tw=="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<sst xmlns="http://schemas.openxmlformats.org/spreadsheetml/2006/main" xmlns:r="http://schemas.openxmlformats.org/officeDocument/2006/relationships" count="114" uniqueCount="114">
  <si>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　個別排水処理施設事業は、市が政策の一環として、下水道認可区域外の市民に対しても区域内の市民と同様に水洗化のサービスを平等に図ることを目的に開始された事業です。
　そのため、使用料は公共下水道利用者の使用料と同額の設定をしていることから、使用料収入で回収できない維持管理費については一般会計からの繰入金で賄うこととしており、原則的に収支不足は発生しない事業となっております。</t>
  </si>
  <si>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</si>
  <si>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</si>
  <si>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</si>
  <si>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</si>
  <si>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</si>
  <si>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t>個別排水処理</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</si>
  <si>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</si>
  <si>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</si>
  <si>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</si>
  <si>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</si>
  <si>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</si>
  <si>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</si>
  <si>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</si>
  <si>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</si>
  <si>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</si>
  <si>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</si>
  <si>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</si>
  <si>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</si>
  <si>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</si>
  <si>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</si>
  <si>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</si>
  <si>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</si>
  <si>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</si>
  <si>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</si>
  <si>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</si>
  <si>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</si>
  <si>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</si>
  <si>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</si>
  <si>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</si>
  <si>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</si>
  <si>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</si>
  <si>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</si>
  <si>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</si>
  <si>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</si>
  <si>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</si>
  <si>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</si>
  <si>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北海道　滝川市</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</si>
  <si>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</si>
  <si>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</si>
  <si>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</si>
  <si>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</si>
  <si>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</si>
  <si>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</si>
  <si>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</si>
  <si>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</si>
  <si>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</si>
  <si>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</si>
  <si>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</si>
  <si>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</si>
  <si>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</si>
  <si>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</si>
  <si>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</si>
  <si>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</si>
  <si>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</si>
  <si>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</si>
  <si>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</si>
  <si>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</si>
  <si>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</si>
  <si>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</si>
  <si>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</si>
  <si>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</si>
  <si>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</si>
  <si>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</si>
  <si>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</si>
  <si>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</si>
  <si>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</si>
  <si>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</si>
  <si>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</si>
  <si>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</si>
  <si>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</si>
  <si>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</si>
  <si>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</si>
  <si>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</si>
  <si>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</si>
  <si>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</si>
  <si>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</si>
  <si>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</si>
  <si>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</si>
  <si>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</si>
  <si>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</si>
  <si>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</si>
  <si>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</si>
  <si>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</si>
  <si>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</si>
  <si>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</si>
  <si>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L2</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</si>
  <si>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</si>
  <si>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</si>
  <si>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</si>
  <si>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</si>
  <si>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</si>
  <si>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</si>
  <si>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</si>
  <si>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</si>
  <si>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</si>
  <si>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</si>
  <si>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</si>
  <si>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</si>
  <si>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</si>
  <si>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</si>
  <si>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</si>
  <si>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</si>
  <si>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</si>
  <si>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</si>
  <si>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</si>
  <si>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</si>
  <si>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</si>
  <si>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</si>
  <si>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</si>
  <si>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</si>
  <si>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</si>
  <si>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①平成9年より実施している事業であることから、新設から年数経過が進んでいる資産は少なく、類似団体と比較すると老朽化度合いは低率となっています。
②③当該事業の有形固定資産は、合併処理浄化槽であり管渠はないことから、この指標の数値はありません。</t>
  </si>
  <si>
    <t>①②使用料収入や他会計補助金等で維持管理費や支払利息等が賄えていることから、経常収支比率は100％以上であり、累積欠損金はなく単年度赤字もありません。
③大きな変動はなく上記記載のことから、類似団体と比較して高い状況にあります。
④設置基数の増加に伴い新規起債額が増加、同残高が増加したことから増加傾向にあります。今後も経営戦略に基づき、年度当初整備予定基数若しくは予算の範囲で事業を実施します。
⑤経費回収率が100％を下回っているものの、使用料収入で回収できない維持管理費を、政策として一般会計からの繰入で賄っています。
⑥設置浄化槽基数や労務単価などの増加に伴い増加傾向にあることから、類似団体と比較しても高い状況にあります。
⑦⑧人槽容量に変更はなく、設置申請あった全件に対応することから、今後も横ばい推移となります。</t>
    <rPh sb="123" eb="125">
      <t>ゾウカ</t>
    </rPh>
    <rPh sb="134" eb="136">
      <t>ゾウカ</t>
    </rPh>
    <rPh sb="141" eb="143">
      <t>ゾウカ</t>
    </rPh>
    <rPh sb="149" eb="151">
      <t>ゾウカ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</si>
</sst>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42.49</c:v>
                </c:pt>
                <c:pt idx="1">
                  <c:v>43.77</c:v>
                </c:pt>
                <c:pt idx="2">
                  <c:v>44.44</c:v>
                </c:pt>
                <c:pt idx="3">
                  <c:v>43.69</c:v>
                </c:pt>
                <c:pt idx="4">
                  <c:v>42.66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47.35</c:v>
                </c:pt>
                <c:pt idx="1">
                  <c:v>46.36</c:v>
                </c:pt>
                <c:pt idx="2">
                  <c:v>46.45</c:v>
                </c:pt>
                <c:pt idx="3">
                  <c:v>45.36</c:v>
                </c:pt>
                <c:pt idx="4">
                  <c:v>45.93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81.209999999999994</c:v>
                </c:pt>
                <c:pt idx="1">
                  <c:v>83.08</c:v>
                </c:pt>
                <c:pt idx="2">
                  <c:v>82.61</c:v>
                </c:pt>
                <c:pt idx="3">
                  <c:v>82.21</c:v>
                </c:pt>
                <c:pt idx="4">
                  <c:v>82.98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109.38</c:v>
                </c:pt>
                <c:pt idx="1">
                  <c:v>115.18</c:v>
                </c:pt>
                <c:pt idx="2">
                  <c:v>115.46</c:v>
                </c:pt>
                <c:pt idx="3">
                  <c:v>110.61</c:v>
                </c:pt>
                <c:pt idx="4">
                  <c:v>104.51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89.75</c:v>
                </c:pt>
                <c:pt idx="1">
                  <c:v>96.14</c:v>
                </c:pt>
                <c:pt idx="2">
                  <c:v>95.6</c:v>
                </c:pt>
                <c:pt idx="3">
                  <c:v>93.57</c:v>
                </c:pt>
                <c:pt idx="4">
                  <c:v>96.48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22.44</c:v>
                </c:pt>
                <c:pt idx="1">
                  <c:v>24.22</c:v>
                </c:pt>
                <c:pt idx="2">
                  <c:v>26.05</c:v>
                </c:pt>
                <c:pt idx="3">
                  <c:v>28.01</c:v>
                </c:pt>
                <c:pt idx="4">
                  <c:v>29.76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39.64</c:v>
                </c:pt>
                <c:pt idx="1">
                  <c:v>33.75</c:v>
                </c:pt>
                <c:pt idx="2">
                  <c:v>36.21</c:v>
                </c:pt>
                <c:pt idx="3">
                  <c:v>39.69</c:v>
                </c:pt>
                <c:pt idx="4">
                  <c:v>39.700000000000003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249.76</c:v>
                </c:pt>
                <c:pt idx="1">
                  <c:v>237</c:v>
                </c:pt>
                <c:pt idx="2">
                  <c:v>257.23</c:v>
                </c:pt>
                <c:pt idx="3">
                  <c:v>293.54000000000002</c:v>
                </c:pt>
                <c:pt idx="4">
                  <c:v>224.6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228.47</c:v>
                </c:pt>
                <c:pt idx="1">
                  <c:v>211.43</c:v>
                </c:pt>
                <c:pt idx="2">
                  <c:v>229.98</c:v>
                </c:pt>
                <c:pt idx="3">
                  <c:v>232.47</c:v>
                </c:pt>
                <c:pt idx="4">
                  <c:v>234.27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256.37</c:v>
                </c:pt>
                <c:pt idx="1">
                  <c:v>135.35</c:v>
                </c:pt>
                <c:pt idx="2">
                  <c:v>150.91999999999999</c:v>
                </c:pt>
                <c:pt idx="3">
                  <c:v>151.72</c:v>
                </c:pt>
                <c:pt idx="4">
                  <c:v>132.16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1298.4000000000001</c:v>
                </c:pt>
                <c:pt idx="1">
                  <c:v>1209.73</c:v>
                </c:pt>
                <c:pt idx="2">
                  <c:v>1152.01</c:v>
                </c:pt>
                <c:pt idx="3">
                  <c:v>1139.42</c:v>
                </c:pt>
                <c:pt idx="4">
                  <c:v>1152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862.99</c:v>
                </c:pt>
                <c:pt idx="1">
                  <c:v>782.91</c:v>
                </c:pt>
                <c:pt idx="2">
                  <c:v>783.21</c:v>
                </c:pt>
                <c:pt idx="3">
                  <c:v>902.04</c:v>
                </c:pt>
                <c:pt idx="4">
                  <c:v>992.16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50.68</c:v>
                </c:pt>
                <c:pt idx="1">
                  <c:v>50.25</c:v>
                </c:pt>
                <c:pt idx="2">
                  <c:v>52.61</c:v>
                </c:pt>
                <c:pt idx="3">
                  <c:v>49.81</c:v>
                </c:pt>
                <c:pt idx="4">
                  <c:v>45.65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50.06</c:v>
                </c:pt>
                <c:pt idx="1">
                  <c:v>49.38</c:v>
                </c:pt>
                <c:pt idx="2">
                  <c:v>48.53</c:v>
                </c:pt>
                <c:pt idx="3">
                  <c:v>46.11</c:v>
                </c:pt>
                <c:pt idx="4">
                  <c:v>45.55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367.82</c:v>
                </c:pt>
                <c:pt idx="1">
                  <c:v>376.97</c:v>
                </c:pt>
                <c:pt idx="2">
                  <c:v>359.26</c:v>
                </c:pt>
                <c:pt idx="3">
                  <c:v>380.07</c:v>
                </c:pt>
                <c:pt idx="4">
                  <c:v>415.94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309.22000000000003</c:v>
                </c:pt>
                <c:pt idx="1">
                  <c:v>316.97000000000003</c:v>
                </c:pt>
                <c:pt idx="2">
                  <c:v>326.17</c:v>
                </c:pt>
                <c:pt idx="3">
                  <c:v>336.93</c:v>
                </c:pt>
                <c:pt idx="4">
                  <c:v>331.17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【96.59】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【208.93】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【136.43】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【967.97】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【82.56】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【46.29】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【332.82】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【46.20】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externalLinks/_rels/externalLink1.xml.rels>&#65279;<?xml version="1.0" encoding="utf-8"?><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Id="rId2" Type="http://schemas.openxmlformats.org/officeDocument/2006/relationships/drawing" Target="../drawings/drawing1.xml" /></Relationships>
</file>

<file path=xl/worksheets/_rels/sheet2.xml.rels>&#65279;<?xml version="1.0" encoding="utf-8"?><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17" workbookViewId="0">
      <selection activeCell="BL45" sqref="BL45:BZ46"/>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滝川市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12</v>
      </c>
      <c r="C7" s="5"/>
      <c r="D7" s="5"/>
      <c r="E7" s="5"/>
      <c r="F7" s="5"/>
      <c r="G7" s="5"/>
      <c r="H7" s="5"/>
      <c r="I7" s="5" t="s">
        <v>18</v>
      </c>
      <c r="J7" s="5"/>
      <c r="K7" s="5"/>
      <c r="L7" s="5"/>
      <c r="M7" s="5"/>
      <c r="N7" s="5"/>
      <c r="O7" s="5"/>
      <c r="P7" s="5" t="s">
        <v>11</v>
      </c>
      <c r="Q7" s="5"/>
      <c r="R7" s="5"/>
      <c r="S7" s="5"/>
      <c r="T7" s="5"/>
      <c r="U7" s="5"/>
      <c r="V7" s="5"/>
      <c r="W7" s="5" t="s">
        <v>2</v>
      </c>
      <c r="X7" s="5"/>
      <c r="Y7" s="5"/>
      <c r="Z7" s="5"/>
      <c r="AA7" s="5"/>
      <c r="AB7" s="5"/>
      <c r="AC7" s="5"/>
      <c r="AD7" s="5" t="s">
        <v>10</v>
      </c>
      <c r="AE7" s="5"/>
      <c r="AF7" s="5"/>
      <c r="AG7" s="5"/>
      <c r="AH7" s="5"/>
      <c r="AI7" s="5"/>
      <c r="AJ7" s="5"/>
      <c r="AK7" s="3"/>
      <c r="AL7" s="5" t="s">
        <v>19</v>
      </c>
      <c r="AM7" s="5"/>
      <c r="AN7" s="5"/>
      <c r="AO7" s="5"/>
      <c r="AP7" s="5"/>
      <c r="AQ7" s="5"/>
      <c r="AR7" s="5"/>
      <c r="AS7" s="5"/>
      <c r="AT7" s="5" t="s">
        <v>16</v>
      </c>
      <c r="AU7" s="5"/>
      <c r="AV7" s="5"/>
      <c r="AW7" s="5"/>
      <c r="AX7" s="5"/>
      <c r="AY7" s="5"/>
      <c r="AZ7" s="5"/>
      <c r="BA7" s="5"/>
      <c r="BB7" s="5" t="s">
        <v>20</v>
      </c>
      <c r="BC7" s="5"/>
      <c r="BD7" s="5"/>
      <c r="BE7" s="5"/>
      <c r="BF7" s="5"/>
      <c r="BG7" s="5"/>
      <c r="BH7" s="5"/>
      <c r="BI7" s="5"/>
      <c r="BJ7" s="3"/>
      <c r="BK7" s="3"/>
      <c r="BL7" s="26" t="s">
        <v>21</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個別排水処理</v>
      </c>
      <c r="Q8" s="6"/>
      <c r="R8" s="6"/>
      <c r="S8" s="6"/>
      <c r="T8" s="6"/>
      <c r="U8" s="6"/>
      <c r="V8" s="6"/>
      <c r="W8" s="6" t="str">
        <f>データ!L6</f>
        <v>L2</v>
      </c>
      <c r="X8" s="6"/>
      <c r="Y8" s="6"/>
      <c r="Z8" s="6"/>
      <c r="AA8" s="6"/>
      <c r="AB8" s="6"/>
      <c r="AC8" s="6"/>
      <c r="AD8" s="20" t="str">
        <f>データ!$M$6</f>
        <v>非設置</v>
      </c>
      <c r="AE8" s="20"/>
      <c r="AF8" s="20"/>
      <c r="AG8" s="20"/>
      <c r="AH8" s="20"/>
      <c r="AI8" s="20"/>
      <c r="AJ8" s="20"/>
      <c r="AK8" s="3"/>
      <c r="AL8" s="21">
        <f>データ!S6</f>
        <v>37309</v>
      </c>
      <c r="AM8" s="21"/>
      <c r="AN8" s="21"/>
      <c r="AO8" s="21"/>
      <c r="AP8" s="21"/>
      <c r="AQ8" s="21"/>
      <c r="AR8" s="21"/>
      <c r="AS8" s="21"/>
      <c r="AT8" s="7">
        <f>データ!T6</f>
        <v>115.9</v>
      </c>
      <c r="AU8" s="7"/>
      <c r="AV8" s="7"/>
      <c r="AW8" s="7"/>
      <c r="AX8" s="7"/>
      <c r="AY8" s="7"/>
      <c r="AZ8" s="7"/>
      <c r="BA8" s="7"/>
      <c r="BB8" s="7">
        <f>データ!U6</f>
        <v>321.91000000000003</v>
      </c>
      <c r="BC8" s="7"/>
      <c r="BD8" s="7"/>
      <c r="BE8" s="7"/>
      <c r="BF8" s="7"/>
      <c r="BG8" s="7"/>
      <c r="BH8" s="7"/>
      <c r="BI8" s="7"/>
      <c r="BJ8" s="3"/>
      <c r="BK8" s="3"/>
      <c r="BL8" s="27" t="s">
        <v>17</v>
      </c>
      <c r="BM8" s="37"/>
      <c r="BN8" s="44" t="s">
        <v>23</v>
      </c>
      <c r="BO8" s="44"/>
      <c r="BP8" s="44"/>
      <c r="BQ8" s="44"/>
      <c r="BR8" s="44"/>
      <c r="BS8" s="44"/>
      <c r="BT8" s="44"/>
      <c r="BU8" s="44"/>
      <c r="BV8" s="44"/>
      <c r="BW8" s="44"/>
      <c r="BX8" s="44"/>
      <c r="BY8" s="48"/>
    </row>
    <row r="9" spans="1:78" ht="18.75" customHeight="1">
      <c r="A9" s="2"/>
      <c r="B9" s="5" t="s">
        <v>25</v>
      </c>
      <c r="C9" s="5"/>
      <c r="D9" s="5"/>
      <c r="E9" s="5"/>
      <c r="F9" s="5"/>
      <c r="G9" s="5"/>
      <c r="H9" s="5"/>
      <c r="I9" s="5" t="s">
        <v>26</v>
      </c>
      <c r="J9" s="5"/>
      <c r="K9" s="5"/>
      <c r="L9" s="5"/>
      <c r="M9" s="5"/>
      <c r="N9" s="5"/>
      <c r="O9" s="5"/>
      <c r="P9" s="5" t="s">
        <v>28</v>
      </c>
      <c r="Q9" s="5"/>
      <c r="R9" s="5"/>
      <c r="S9" s="5"/>
      <c r="T9" s="5"/>
      <c r="U9" s="5"/>
      <c r="V9" s="5"/>
      <c r="W9" s="5" t="s">
        <v>29</v>
      </c>
      <c r="X9" s="5"/>
      <c r="Y9" s="5"/>
      <c r="Z9" s="5"/>
      <c r="AA9" s="5"/>
      <c r="AB9" s="5"/>
      <c r="AC9" s="5"/>
      <c r="AD9" s="5" t="s">
        <v>24</v>
      </c>
      <c r="AE9" s="5"/>
      <c r="AF9" s="5"/>
      <c r="AG9" s="5"/>
      <c r="AH9" s="5"/>
      <c r="AI9" s="5"/>
      <c r="AJ9" s="5"/>
      <c r="AK9" s="3"/>
      <c r="AL9" s="5" t="s">
        <v>32</v>
      </c>
      <c r="AM9" s="5"/>
      <c r="AN9" s="5"/>
      <c r="AO9" s="5"/>
      <c r="AP9" s="5"/>
      <c r="AQ9" s="5"/>
      <c r="AR9" s="5"/>
      <c r="AS9" s="5"/>
      <c r="AT9" s="5" t="s">
        <v>33</v>
      </c>
      <c r="AU9" s="5"/>
      <c r="AV9" s="5"/>
      <c r="AW9" s="5"/>
      <c r="AX9" s="5"/>
      <c r="AY9" s="5"/>
      <c r="AZ9" s="5"/>
      <c r="BA9" s="5"/>
      <c r="BB9" s="5" t="s">
        <v>7</v>
      </c>
      <c r="BC9" s="5"/>
      <c r="BD9" s="5"/>
      <c r="BE9" s="5"/>
      <c r="BF9" s="5"/>
      <c r="BG9" s="5"/>
      <c r="BH9" s="5"/>
      <c r="BI9" s="5"/>
      <c r="BJ9" s="3"/>
      <c r="BK9" s="3"/>
      <c r="BL9" s="28" t="s">
        <v>34</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31.65</v>
      </c>
      <c r="J10" s="7"/>
      <c r="K10" s="7"/>
      <c r="L10" s="7"/>
      <c r="M10" s="7"/>
      <c r="N10" s="7"/>
      <c r="O10" s="7"/>
      <c r="P10" s="7">
        <f>データ!P6</f>
        <v>1.54</v>
      </c>
      <c r="Q10" s="7"/>
      <c r="R10" s="7"/>
      <c r="S10" s="7"/>
      <c r="T10" s="7"/>
      <c r="U10" s="7"/>
      <c r="V10" s="7"/>
      <c r="W10" s="7">
        <f>データ!Q6</f>
        <v>100</v>
      </c>
      <c r="X10" s="7"/>
      <c r="Y10" s="7"/>
      <c r="Z10" s="7"/>
      <c r="AA10" s="7"/>
      <c r="AB10" s="7"/>
      <c r="AC10" s="7"/>
      <c r="AD10" s="21">
        <f>データ!R6</f>
        <v>4134</v>
      </c>
      <c r="AE10" s="21"/>
      <c r="AF10" s="21"/>
      <c r="AG10" s="21"/>
      <c r="AH10" s="21"/>
      <c r="AI10" s="21"/>
      <c r="AJ10" s="21"/>
      <c r="AK10" s="2"/>
      <c r="AL10" s="21">
        <f>データ!V6</f>
        <v>566</v>
      </c>
      <c r="AM10" s="21"/>
      <c r="AN10" s="21"/>
      <c r="AO10" s="21"/>
      <c r="AP10" s="21"/>
      <c r="AQ10" s="21"/>
      <c r="AR10" s="21"/>
      <c r="AS10" s="21"/>
      <c r="AT10" s="7">
        <f>データ!W6</f>
        <v>0.41</v>
      </c>
      <c r="AU10" s="7"/>
      <c r="AV10" s="7"/>
      <c r="AW10" s="7"/>
      <c r="AX10" s="7"/>
      <c r="AY10" s="7"/>
      <c r="AZ10" s="7"/>
      <c r="BA10" s="7"/>
      <c r="BB10" s="7">
        <f>データ!X6</f>
        <v>1380.49</v>
      </c>
      <c r="BC10" s="7"/>
      <c r="BD10" s="7"/>
      <c r="BE10" s="7"/>
      <c r="BF10" s="7"/>
      <c r="BG10" s="7"/>
      <c r="BH10" s="7"/>
      <c r="BI10" s="7"/>
      <c r="BJ10" s="2"/>
      <c r="BK10" s="2"/>
      <c r="BL10" s="29" t="s">
        <v>38</v>
      </c>
      <c r="BM10" s="39"/>
      <c r="BN10" s="46" t="s">
        <v>39</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15</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14</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0</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13</v>
      </c>
      <c r="J84" s="12" t="s">
        <v>50</v>
      </c>
      <c r="K84" s="12" t="s">
        <v>51</v>
      </c>
      <c r="L84" s="12" t="s">
        <v>5</v>
      </c>
      <c r="M84" s="12" t="s">
        <v>35</v>
      </c>
      <c r="N84" s="12" t="s">
        <v>53</v>
      </c>
      <c r="O84" s="12" t="s">
        <v>55</v>
      </c>
    </row>
    <row r="85" spans="1:78" hidden="1">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POrD0u4e2HYyJxtM0QMkDkFW4NJz5mqy7WbWsT6FLadSqTVZiR5Uol/YRrcWW6d899xyW0It84gWxikWMDUmQA==" saltValue="mGXpm308nJKdmPGrh8NIj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56</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22</v>
      </c>
      <c r="B3" s="58" t="s">
        <v>3</v>
      </c>
      <c r="C3" s="58" t="s">
        <v>59</v>
      </c>
      <c r="D3" s="58" t="s">
        <v>60</v>
      </c>
      <c r="E3" s="58" t="s">
        <v>9</v>
      </c>
      <c r="F3" s="58" t="s">
        <v>8</v>
      </c>
      <c r="G3" s="58" t="s">
        <v>27</v>
      </c>
      <c r="H3" s="64" t="s">
        <v>61</v>
      </c>
      <c r="I3" s="67"/>
      <c r="J3" s="67"/>
      <c r="K3" s="67"/>
      <c r="L3" s="67"/>
      <c r="M3" s="67"/>
      <c r="N3" s="67"/>
      <c r="O3" s="67"/>
      <c r="P3" s="67"/>
      <c r="Q3" s="67"/>
      <c r="R3" s="67"/>
      <c r="S3" s="67"/>
      <c r="T3" s="67"/>
      <c r="U3" s="67"/>
      <c r="V3" s="67"/>
      <c r="W3" s="67"/>
      <c r="X3" s="72"/>
      <c r="Y3" s="75"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62</v>
      </c>
      <c r="B4" s="59"/>
      <c r="C4" s="59"/>
      <c r="D4" s="59"/>
      <c r="E4" s="59"/>
      <c r="F4" s="59"/>
      <c r="G4" s="59"/>
      <c r="H4" s="65"/>
      <c r="I4" s="68"/>
      <c r="J4" s="68"/>
      <c r="K4" s="68"/>
      <c r="L4" s="68"/>
      <c r="M4" s="68"/>
      <c r="N4" s="68"/>
      <c r="O4" s="68"/>
      <c r="P4" s="68"/>
      <c r="Q4" s="68"/>
      <c r="R4" s="68"/>
      <c r="S4" s="68"/>
      <c r="T4" s="68"/>
      <c r="U4" s="68"/>
      <c r="V4" s="68"/>
      <c r="W4" s="68"/>
      <c r="X4" s="73"/>
      <c r="Y4" s="76" t="s">
        <v>52</v>
      </c>
      <c r="Z4" s="76"/>
      <c r="AA4" s="76"/>
      <c r="AB4" s="76"/>
      <c r="AC4" s="76"/>
      <c r="AD4" s="76"/>
      <c r="AE4" s="76"/>
      <c r="AF4" s="76"/>
      <c r="AG4" s="76"/>
      <c r="AH4" s="76"/>
      <c r="AI4" s="76"/>
      <c r="AJ4" s="76" t="s">
        <v>46</v>
      </c>
      <c r="AK4" s="76"/>
      <c r="AL4" s="76"/>
      <c r="AM4" s="76"/>
      <c r="AN4" s="76"/>
      <c r="AO4" s="76"/>
      <c r="AP4" s="76"/>
      <c r="AQ4" s="76"/>
      <c r="AR4" s="76"/>
      <c r="AS4" s="76"/>
      <c r="AT4" s="76"/>
      <c r="AU4" s="76" t="s">
        <v>30</v>
      </c>
      <c r="AV4" s="76"/>
      <c r="AW4" s="76"/>
      <c r="AX4" s="76"/>
      <c r="AY4" s="76"/>
      <c r="AZ4" s="76"/>
      <c r="BA4" s="76"/>
      <c r="BB4" s="76"/>
      <c r="BC4" s="76"/>
      <c r="BD4" s="76"/>
      <c r="BE4" s="76"/>
      <c r="BF4" s="76" t="s">
        <v>64</v>
      </c>
      <c r="BG4" s="76"/>
      <c r="BH4" s="76"/>
      <c r="BI4" s="76"/>
      <c r="BJ4" s="76"/>
      <c r="BK4" s="76"/>
      <c r="BL4" s="76"/>
      <c r="BM4" s="76"/>
      <c r="BN4" s="76"/>
      <c r="BO4" s="76"/>
      <c r="BP4" s="76"/>
      <c r="BQ4" s="76" t="s">
        <v>1</v>
      </c>
      <c r="BR4" s="76"/>
      <c r="BS4" s="76"/>
      <c r="BT4" s="76"/>
      <c r="BU4" s="76"/>
      <c r="BV4" s="76"/>
      <c r="BW4" s="76"/>
      <c r="BX4" s="76"/>
      <c r="BY4" s="76"/>
      <c r="BZ4" s="76"/>
      <c r="CA4" s="76"/>
      <c r="CB4" s="76" t="s">
        <v>63</v>
      </c>
      <c r="CC4" s="76"/>
      <c r="CD4" s="76"/>
      <c r="CE4" s="76"/>
      <c r="CF4" s="76"/>
      <c r="CG4" s="76"/>
      <c r="CH4" s="76"/>
      <c r="CI4" s="76"/>
      <c r="CJ4" s="76"/>
      <c r="CK4" s="76"/>
      <c r="CL4" s="76"/>
      <c r="CM4" s="76" t="s">
        <v>66</v>
      </c>
      <c r="CN4" s="76"/>
      <c r="CO4" s="76"/>
      <c r="CP4" s="76"/>
      <c r="CQ4" s="76"/>
      <c r="CR4" s="76"/>
      <c r="CS4" s="76"/>
      <c r="CT4" s="76"/>
      <c r="CU4" s="76"/>
      <c r="CV4" s="76"/>
      <c r="CW4" s="76"/>
      <c r="CX4" s="76" t="s">
        <v>67</v>
      </c>
      <c r="CY4" s="76"/>
      <c r="CZ4" s="76"/>
      <c r="DA4" s="76"/>
      <c r="DB4" s="76"/>
      <c r="DC4" s="76"/>
      <c r="DD4" s="76"/>
      <c r="DE4" s="76"/>
      <c r="DF4" s="76"/>
      <c r="DG4" s="76"/>
      <c r="DH4" s="76"/>
      <c r="DI4" s="76" t="s">
        <v>68</v>
      </c>
      <c r="DJ4" s="76"/>
      <c r="DK4" s="76"/>
      <c r="DL4" s="76"/>
      <c r="DM4" s="76"/>
      <c r="DN4" s="76"/>
      <c r="DO4" s="76"/>
      <c r="DP4" s="76"/>
      <c r="DQ4" s="76"/>
      <c r="DR4" s="76"/>
      <c r="DS4" s="76"/>
      <c r="DT4" s="76" t="s">
        <v>69</v>
      </c>
      <c r="DU4" s="76"/>
      <c r="DV4" s="76"/>
      <c r="DW4" s="76"/>
      <c r="DX4" s="76"/>
      <c r="DY4" s="76"/>
      <c r="DZ4" s="76"/>
      <c r="EA4" s="76"/>
      <c r="EB4" s="76"/>
      <c r="EC4" s="76"/>
      <c r="ED4" s="76"/>
      <c r="EE4" s="76" t="s">
        <v>70</v>
      </c>
      <c r="EF4" s="76"/>
      <c r="EG4" s="76"/>
      <c r="EH4" s="76"/>
      <c r="EI4" s="76"/>
      <c r="EJ4" s="76"/>
      <c r="EK4" s="76"/>
      <c r="EL4" s="76"/>
      <c r="EM4" s="76"/>
      <c r="EN4" s="76"/>
      <c r="EO4" s="76"/>
    </row>
    <row r="5" spans="1:148">
      <c r="A5" s="56" t="s">
        <v>71</v>
      </c>
      <c r="B5" s="60"/>
      <c r="C5" s="60"/>
      <c r="D5" s="60"/>
      <c r="E5" s="60"/>
      <c r="F5" s="60"/>
      <c r="G5" s="60"/>
      <c r="H5" s="66" t="s">
        <v>58</v>
      </c>
      <c r="I5" s="66" t="s">
        <v>72</v>
      </c>
      <c r="J5" s="66" t="s">
        <v>73</v>
      </c>
      <c r="K5" s="66" t="s">
        <v>74</v>
      </c>
      <c r="L5" s="66" t="s">
        <v>75</v>
      </c>
      <c r="M5" s="66" t="s">
        <v>10</v>
      </c>
      <c r="N5" s="66" t="s">
        <v>76</v>
      </c>
      <c r="O5" s="66" t="s">
        <v>77</v>
      </c>
      <c r="P5" s="66" t="s">
        <v>78</v>
      </c>
      <c r="Q5" s="66" t="s">
        <v>79</v>
      </c>
      <c r="R5" s="66" t="s">
        <v>80</v>
      </c>
      <c r="S5" s="66" t="s">
        <v>81</v>
      </c>
      <c r="T5" s="66" t="s">
        <v>82</v>
      </c>
      <c r="U5" s="66" t="s">
        <v>65</v>
      </c>
      <c r="V5" s="66" t="s">
        <v>83</v>
      </c>
      <c r="W5" s="66" t="s">
        <v>84</v>
      </c>
      <c r="X5" s="66" t="s">
        <v>85</v>
      </c>
      <c r="Y5" s="66" t="s">
        <v>87</v>
      </c>
      <c r="Z5" s="66" t="s">
        <v>88</v>
      </c>
      <c r="AA5" s="66" t="s">
        <v>89</v>
      </c>
      <c r="AB5" s="66" t="s">
        <v>90</v>
      </c>
      <c r="AC5" s="66" t="s">
        <v>91</v>
      </c>
      <c r="AD5" s="66" t="s">
        <v>93</v>
      </c>
      <c r="AE5" s="66" t="s">
        <v>94</v>
      </c>
      <c r="AF5" s="66" t="s">
        <v>95</v>
      </c>
      <c r="AG5" s="66" t="s">
        <v>96</v>
      </c>
      <c r="AH5" s="66" t="s">
        <v>97</v>
      </c>
      <c r="AI5" s="66" t="s">
        <v>45</v>
      </c>
      <c r="AJ5" s="66" t="s">
        <v>87</v>
      </c>
      <c r="AK5" s="66" t="s">
        <v>88</v>
      </c>
      <c r="AL5" s="66" t="s">
        <v>89</v>
      </c>
      <c r="AM5" s="66" t="s">
        <v>90</v>
      </c>
      <c r="AN5" s="66" t="s">
        <v>91</v>
      </c>
      <c r="AO5" s="66" t="s">
        <v>93</v>
      </c>
      <c r="AP5" s="66" t="s">
        <v>94</v>
      </c>
      <c r="AQ5" s="66" t="s">
        <v>95</v>
      </c>
      <c r="AR5" s="66" t="s">
        <v>96</v>
      </c>
      <c r="AS5" s="66" t="s">
        <v>97</v>
      </c>
      <c r="AT5" s="66" t="s">
        <v>92</v>
      </c>
      <c r="AU5" s="66" t="s">
        <v>87</v>
      </c>
      <c r="AV5" s="66" t="s">
        <v>88</v>
      </c>
      <c r="AW5" s="66" t="s">
        <v>89</v>
      </c>
      <c r="AX5" s="66" t="s">
        <v>90</v>
      </c>
      <c r="AY5" s="66" t="s">
        <v>91</v>
      </c>
      <c r="AZ5" s="66" t="s">
        <v>93</v>
      </c>
      <c r="BA5" s="66" t="s">
        <v>94</v>
      </c>
      <c r="BB5" s="66" t="s">
        <v>95</v>
      </c>
      <c r="BC5" s="66" t="s">
        <v>96</v>
      </c>
      <c r="BD5" s="66" t="s">
        <v>97</v>
      </c>
      <c r="BE5" s="66" t="s">
        <v>92</v>
      </c>
      <c r="BF5" s="66" t="s">
        <v>87</v>
      </c>
      <c r="BG5" s="66" t="s">
        <v>88</v>
      </c>
      <c r="BH5" s="66" t="s">
        <v>89</v>
      </c>
      <c r="BI5" s="66" t="s">
        <v>90</v>
      </c>
      <c r="BJ5" s="66" t="s">
        <v>91</v>
      </c>
      <c r="BK5" s="66" t="s">
        <v>93</v>
      </c>
      <c r="BL5" s="66" t="s">
        <v>94</v>
      </c>
      <c r="BM5" s="66" t="s">
        <v>95</v>
      </c>
      <c r="BN5" s="66" t="s">
        <v>96</v>
      </c>
      <c r="BO5" s="66" t="s">
        <v>97</v>
      </c>
      <c r="BP5" s="66" t="s">
        <v>92</v>
      </c>
      <c r="BQ5" s="66" t="s">
        <v>87</v>
      </c>
      <c r="BR5" s="66" t="s">
        <v>88</v>
      </c>
      <c r="BS5" s="66" t="s">
        <v>89</v>
      </c>
      <c r="BT5" s="66" t="s">
        <v>90</v>
      </c>
      <c r="BU5" s="66" t="s">
        <v>91</v>
      </c>
      <c r="BV5" s="66" t="s">
        <v>93</v>
      </c>
      <c r="BW5" s="66" t="s">
        <v>94</v>
      </c>
      <c r="BX5" s="66" t="s">
        <v>95</v>
      </c>
      <c r="BY5" s="66" t="s">
        <v>96</v>
      </c>
      <c r="BZ5" s="66" t="s">
        <v>97</v>
      </c>
      <c r="CA5" s="66" t="s">
        <v>92</v>
      </c>
      <c r="CB5" s="66" t="s">
        <v>87</v>
      </c>
      <c r="CC5" s="66" t="s">
        <v>88</v>
      </c>
      <c r="CD5" s="66" t="s">
        <v>89</v>
      </c>
      <c r="CE5" s="66" t="s">
        <v>90</v>
      </c>
      <c r="CF5" s="66" t="s">
        <v>91</v>
      </c>
      <c r="CG5" s="66" t="s">
        <v>93</v>
      </c>
      <c r="CH5" s="66" t="s">
        <v>94</v>
      </c>
      <c r="CI5" s="66" t="s">
        <v>95</v>
      </c>
      <c r="CJ5" s="66" t="s">
        <v>96</v>
      </c>
      <c r="CK5" s="66" t="s">
        <v>97</v>
      </c>
      <c r="CL5" s="66" t="s">
        <v>92</v>
      </c>
      <c r="CM5" s="66" t="s">
        <v>87</v>
      </c>
      <c r="CN5" s="66" t="s">
        <v>88</v>
      </c>
      <c r="CO5" s="66" t="s">
        <v>89</v>
      </c>
      <c r="CP5" s="66" t="s">
        <v>90</v>
      </c>
      <c r="CQ5" s="66" t="s">
        <v>91</v>
      </c>
      <c r="CR5" s="66" t="s">
        <v>93</v>
      </c>
      <c r="CS5" s="66" t="s">
        <v>94</v>
      </c>
      <c r="CT5" s="66" t="s">
        <v>95</v>
      </c>
      <c r="CU5" s="66" t="s">
        <v>96</v>
      </c>
      <c r="CV5" s="66" t="s">
        <v>97</v>
      </c>
      <c r="CW5" s="66" t="s">
        <v>92</v>
      </c>
      <c r="CX5" s="66" t="s">
        <v>87</v>
      </c>
      <c r="CY5" s="66" t="s">
        <v>88</v>
      </c>
      <c r="CZ5" s="66" t="s">
        <v>89</v>
      </c>
      <c r="DA5" s="66" t="s">
        <v>90</v>
      </c>
      <c r="DB5" s="66" t="s">
        <v>91</v>
      </c>
      <c r="DC5" s="66" t="s">
        <v>93</v>
      </c>
      <c r="DD5" s="66" t="s">
        <v>94</v>
      </c>
      <c r="DE5" s="66" t="s">
        <v>95</v>
      </c>
      <c r="DF5" s="66" t="s">
        <v>96</v>
      </c>
      <c r="DG5" s="66" t="s">
        <v>97</v>
      </c>
      <c r="DH5" s="66" t="s">
        <v>92</v>
      </c>
      <c r="DI5" s="66" t="s">
        <v>87</v>
      </c>
      <c r="DJ5" s="66" t="s">
        <v>88</v>
      </c>
      <c r="DK5" s="66" t="s">
        <v>89</v>
      </c>
      <c r="DL5" s="66" t="s">
        <v>90</v>
      </c>
      <c r="DM5" s="66" t="s">
        <v>91</v>
      </c>
      <c r="DN5" s="66" t="s">
        <v>93</v>
      </c>
      <c r="DO5" s="66" t="s">
        <v>94</v>
      </c>
      <c r="DP5" s="66" t="s">
        <v>95</v>
      </c>
      <c r="DQ5" s="66" t="s">
        <v>96</v>
      </c>
      <c r="DR5" s="66" t="s">
        <v>97</v>
      </c>
      <c r="DS5" s="66" t="s">
        <v>92</v>
      </c>
      <c r="DT5" s="66" t="s">
        <v>87</v>
      </c>
      <c r="DU5" s="66" t="s">
        <v>88</v>
      </c>
      <c r="DV5" s="66" t="s">
        <v>89</v>
      </c>
      <c r="DW5" s="66" t="s">
        <v>90</v>
      </c>
      <c r="DX5" s="66" t="s">
        <v>91</v>
      </c>
      <c r="DY5" s="66" t="s">
        <v>93</v>
      </c>
      <c r="DZ5" s="66" t="s">
        <v>94</v>
      </c>
      <c r="EA5" s="66" t="s">
        <v>95</v>
      </c>
      <c r="EB5" s="66" t="s">
        <v>96</v>
      </c>
      <c r="EC5" s="66" t="s">
        <v>97</v>
      </c>
      <c r="ED5" s="66" t="s">
        <v>92</v>
      </c>
      <c r="EE5" s="66" t="s">
        <v>87</v>
      </c>
      <c r="EF5" s="66" t="s">
        <v>88</v>
      </c>
      <c r="EG5" s="66" t="s">
        <v>89</v>
      </c>
      <c r="EH5" s="66" t="s">
        <v>90</v>
      </c>
      <c r="EI5" s="66" t="s">
        <v>91</v>
      </c>
      <c r="EJ5" s="66" t="s">
        <v>93</v>
      </c>
      <c r="EK5" s="66" t="s">
        <v>94</v>
      </c>
      <c r="EL5" s="66" t="s">
        <v>95</v>
      </c>
      <c r="EM5" s="66" t="s">
        <v>96</v>
      </c>
      <c r="EN5" s="66" t="s">
        <v>97</v>
      </c>
      <c r="EO5" s="66" t="s">
        <v>92</v>
      </c>
    </row>
    <row r="6" spans="1:148" s="55" customFormat="1">
      <c r="A6" s="56" t="s">
        <v>98</v>
      </c>
      <c r="B6" s="61">
        <f t="shared" ref="B6:X6" si="1">B7</f>
        <v>2023</v>
      </c>
      <c r="C6" s="61">
        <f t="shared" si="1"/>
        <v>12254</v>
      </c>
      <c r="D6" s="61">
        <f t="shared" si="1"/>
        <v>46</v>
      </c>
      <c r="E6" s="61">
        <f t="shared" si="1"/>
        <v>18</v>
      </c>
      <c r="F6" s="61">
        <f t="shared" si="1"/>
        <v>1</v>
      </c>
      <c r="G6" s="61">
        <f t="shared" si="1"/>
        <v>0</v>
      </c>
      <c r="H6" s="61" t="str">
        <f t="shared" si="1"/>
        <v>北海道　滝川市</v>
      </c>
      <c r="I6" s="61" t="str">
        <f t="shared" si="1"/>
        <v>法適用</v>
      </c>
      <c r="J6" s="61" t="str">
        <f t="shared" si="1"/>
        <v>下水道事業</v>
      </c>
      <c r="K6" s="61" t="str">
        <f t="shared" si="1"/>
        <v>個別排水処理</v>
      </c>
      <c r="L6" s="61" t="str">
        <f t="shared" si="1"/>
        <v>L2</v>
      </c>
      <c r="M6" s="61" t="str">
        <f t="shared" si="1"/>
        <v>非設置</v>
      </c>
      <c r="N6" s="69" t="str">
        <f t="shared" si="1"/>
        <v>-</v>
      </c>
      <c r="O6" s="69">
        <f t="shared" si="1"/>
        <v>31.65</v>
      </c>
      <c r="P6" s="69">
        <f t="shared" si="1"/>
        <v>1.54</v>
      </c>
      <c r="Q6" s="69">
        <f t="shared" si="1"/>
        <v>100</v>
      </c>
      <c r="R6" s="69">
        <f t="shared" si="1"/>
        <v>4134</v>
      </c>
      <c r="S6" s="69">
        <f t="shared" si="1"/>
        <v>37309</v>
      </c>
      <c r="T6" s="69">
        <f t="shared" si="1"/>
        <v>115.9</v>
      </c>
      <c r="U6" s="69">
        <f t="shared" si="1"/>
        <v>321.91000000000003</v>
      </c>
      <c r="V6" s="69">
        <f t="shared" si="1"/>
        <v>566</v>
      </c>
      <c r="W6" s="69">
        <f t="shared" si="1"/>
        <v>0.41</v>
      </c>
      <c r="X6" s="69">
        <f t="shared" si="1"/>
        <v>1380.49</v>
      </c>
      <c r="Y6" s="77">
        <f t="shared" ref="Y6:AH6" si="2">IF(Y7="",NA(),Y7)</f>
        <v>109.38</v>
      </c>
      <c r="Z6" s="77">
        <f t="shared" si="2"/>
        <v>115.18</v>
      </c>
      <c r="AA6" s="77">
        <f t="shared" si="2"/>
        <v>115.46</v>
      </c>
      <c r="AB6" s="77">
        <f t="shared" si="2"/>
        <v>110.61</v>
      </c>
      <c r="AC6" s="77">
        <f t="shared" si="2"/>
        <v>104.51</v>
      </c>
      <c r="AD6" s="77">
        <f t="shared" si="2"/>
        <v>89.75</v>
      </c>
      <c r="AE6" s="77">
        <f t="shared" si="2"/>
        <v>96.14</v>
      </c>
      <c r="AF6" s="77">
        <f t="shared" si="2"/>
        <v>95.6</v>
      </c>
      <c r="AG6" s="77">
        <f t="shared" si="2"/>
        <v>93.57</v>
      </c>
      <c r="AH6" s="77">
        <f t="shared" si="2"/>
        <v>96.48</v>
      </c>
      <c r="AI6" s="69" t="str">
        <f>IF(AI7="","",IF(AI7="-","【-】","【"&amp;SUBSTITUTE(TEXT(AI7,"#,##0.00"),"-","△")&amp;"】"))</f>
        <v>【96.59】</v>
      </c>
      <c r="AJ6" s="69">
        <f t="shared" ref="AJ6:AS6" si="3">IF(AJ7="",NA(),AJ7)</f>
        <v>0</v>
      </c>
      <c r="AK6" s="69">
        <f t="shared" si="3"/>
        <v>0</v>
      </c>
      <c r="AL6" s="69">
        <f t="shared" si="3"/>
        <v>0</v>
      </c>
      <c r="AM6" s="69">
        <f t="shared" si="3"/>
        <v>0</v>
      </c>
      <c r="AN6" s="69">
        <f t="shared" si="3"/>
        <v>0</v>
      </c>
      <c r="AO6" s="77">
        <f t="shared" si="3"/>
        <v>249.76</v>
      </c>
      <c r="AP6" s="77">
        <f t="shared" si="3"/>
        <v>237</v>
      </c>
      <c r="AQ6" s="77">
        <f t="shared" si="3"/>
        <v>257.23</v>
      </c>
      <c r="AR6" s="77">
        <f t="shared" si="3"/>
        <v>293.54000000000002</v>
      </c>
      <c r="AS6" s="77">
        <f t="shared" si="3"/>
        <v>224.6</v>
      </c>
      <c r="AT6" s="69" t="str">
        <f>IF(AT7="","",IF(AT7="-","【-】","【"&amp;SUBSTITUTE(TEXT(AT7,"#,##0.00"),"-","△")&amp;"】"))</f>
        <v>【208.93】</v>
      </c>
      <c r="AU6" s="77">
        <f t="shared" ref="AU6:BD6" si="4">IF(AU7="",NA(),AU7)</f>
        <v>228.47</v>
      </c>
      <c r="AV6" s="77">
        <f t="shared" si="4"/>
        <v>211.43</v>
      </c>
      <c r="AW6" s="77">
        <f t="shared" si="4"/>
        <v>229.98</v>
      </c>
      <c r="AX6" s="77">
        <f t="shared" si="4"/>
        <v>232.47</v>
      </c>
      <c r="AY6" s="77">
        <f t="shared" si="4"/>
        <v>234.27</v>
      </c>
      <c r="AZ6" s="77">
        <f t="shared" si="4"/>
        <v>256.37</v>
      </c>
      <c r="BA6" s="77">
        <f t="shared" si="4"/>
        <v>135.35</v>
      </c>
      <c r="BB6" s="77">
        <f t="shared" si="4"/>
        <v>150.91999999999999</v>
      </c>
      <c r="BC6" s="77">
        <f t="shared" si="4"/>
        <v>151.72</v>
      </c>
      <c r="BD6" s="77">
        <f t="shared" si="4"/>
        <v>132.16</v>
      </c>
      <c r="BE6" s="69" t="str">
        <f>IF(BE7="","",IF(BE7="-","【-】","【"&amp;SUBSTITUTE(TEXT(BE7,"#,##0.00"),"-","△")&amp;"】"))</f>
        <v>【136.43】</v>
      </c>
      <c r="BF6" s="77">
        <f t="shared" ref="BF6:BO6" si="5">IF(BF7="",NA(),BF7)</f>
        <v>1298.4000000000001</v>
      </c>
      <c r="BG6" s="77">
        <f t="shared" si="5"/>
        <v>1209.73</v>
      </c>
      <c r="BH6" s="77">
        <f t="shared" si="5"/>
        <v>1152.01</v>
      </c>
      <c r="BI6" s="77">
        <f t="shared" si="5"/>
        <v>1139.42</v>
      </c>
      <c r="BJ6" s="77">
        <f t="shared" si="5"/>
        <v>1152</v>
      </c>
      <c r="BK6" s="77">
        <f t="shared" si="5"/>
        <v>862.99</v>
      </c>
      <c r="BL6" s="77">
        <f t="shared" si="5"/>
        <v>782.91</v>
      </c>
      <c r="BM6" s="77">
        <f t="shared" si="5"/>
        <v>783.21</v>
      </c>
      <c r="BN6" s="77">
        <f t="shared" si="5"/>
        <v>902.04</v>
      </c>
      <c r="BO6" s="77">
        <f t="shared" si="5"/>
        <v>992.16</v>
      </c>
      <c r="BP6" s="69" t="str">
        <f>IF(BP7="","",IF(BP7="-","【-】","【"&amp;SUBSTITUTE(TEXT(BP7,"#,##0.00"),"-","△")&amp;"】"))</f>
        <v>【967.97】</v>
      </c>
      <c r="BQ6" s="77">
        <f t="shared" ref="BQ6:BZ6" si="6">IF(BQ7="",NA(),BQ7)</f>
        <v>50.68</v>
      </c>
      <c r="BR6" s="77">
        <f t="shared" si="6"/>
        <v>50.25</v>
      </c>
      <c r="BS6" s="77">
        <f t="shared" si="6"/>
        <v>52.61</v>
      </c>
      <c r="BT6" s="77">
        <f t="shared" si="6"/>
        <v>49.81</v>
      </c>
      <c r="BU6" s="77">
        <f t="shared" si="6"/>
        <v>45.65</v>
      </c>
      <c r="BV6" s="77">
        <f t="shared" si="6"/>
        <v>50.06</v>
      </c>
      <c r="BW6" s="77">
        <f t="shared" si="6"/>
        <v>49.38</v>
      </c>
      <c r="BX6" s="77">
        <f t="shared" si="6"/>
        <v>48.53</v>
      </c>
      <c r="BY6" s="77">
        <f t="shared" si="6"/>
        <v>46.11</v>
      </c>
      <c r="BZ6" s="77">
        <f t="shared" si="6"/>
        <v>45.55</v>
      </c>
      <c r="CA6" s="69" t="str">
        <f>IF(CA7="","",IF(CA7="-","【-】","【"&amp;SUBSTITUTE(TEXT(CA7,"#,##0.00"),"-","△")&amp;"】"))</f>
        <v>【46.20】</v>
      </c>
      <c r="CB6" s="77">
        <f t="shared" ref="CB6:CK6" si="7">IF(CB7="",NA(),CB7)</f>
        <v>367.82</v>
      </c>
      <c r="CC6" s="77">
        <f t="shared" si="7"/>
        <v>376.97</v>
      </c>
      <c r="CD6" s="77">
        <f t="shared" si="7"/>
        <v>359.26</v>
      </c>
      <c r="CE6" s="77">
        <f t="shared" si="7"/>
        <v>380.07</v>
      </c>
      <c r="CF6" s="77">
        <f t="shared" si="7"/>
        <v>415.94</v>
      </c>
      <c r="CG6" s="77">
        <f t="shared" si="7"/>
        <v>309.22000000000003</v>
      </c>
      <c r="CH6" s="77">
        <f t="shared" si="7"/>
        <v>316.97000000000003</v>
      </c>
      <c r="CI6" s="77">
        <f t="shared" si="7"/>
        <v>326.17</v>
      </c>
      <c r="CJ6" s="77">
        <f t="shared" si="7"/>
        <v>336.93</v>
      </c>
      <c r="CK6" s="77">
        <f t="shared" si="7"/>
        <v>331.17</v>
      </c>
      <c r="CL6" s="69" t="str">
        <f>IF(CL7="","",IF(CL7="-","【-】","【"&amp;SUBSTITUTE(TEXT(CL7,"#,##0.00"),"-","△")&amp;"】"))</f>
        <v>【332.82】</v>
      </c>
      <c r="CM6" s="77">
        <f t="shared" ref="CM6:CV6" si="8">IF(CM7="",NA(),CM7)</f>
        <v>42.49</v>
      </c>
      <c r="CN6" s="77">
        <f t="shared" si="8"/>
        <v>43.77</v>
      </c>
      <c r="CO6" s="77">
        <f t="shared" si="8"/>
        <v>44.44</v>
      </c>
      <c r="CP6" s="77">
        <f t="shared" si="8"/>
        <v>43.69</v>
      </c>
      <c r="CQ6" s="77">
        <f t="shared" si="8"/>
        <v>42.66</v>
      </c>
      <c r="CR6" s="77">
        <f t="shared" si="8"/>
        <v>47.35</v>
      </c>
      <c r="CS6" s="77">
        <f t="shared" si="8"/>
        <v>46.36</v>
      </c>
      <c r="CT6" s="77">
        <f t="shared" si="8"/>
        <v>46.45</v>
      </c>
      <c r="CU6" s="77">
        <f t="shared" si="8"/>
        <v>45.36</v>
      </c>
      <c r="CV6" s="77">
        <f t="shared" si="8"/>
        <v>45.93</v>
      </c>
      <c r="CW6" s="69" t="str">
        <f>IF(CW7="","",IF(CW7="-","【-】","【"&amp;SUBSTITUTE(TEXT(CW7,"#,##0.00"),"-","△")&amp;"】"))</f>
        <v>【46.29】</v>
      </c>
      <c r="CX6" s="77">
        <f t="shared" ref="CX6:DG6" si="9">IF(CX7="",NA(),CX7)</f>
        <v>100</v>
      </c>
      <c r="CY6" s="77">
        <f t="shared" si="9"/>
        <v>100</v>
      </c>
      <c r="CZ6" s="77">
        <f t="shared" si="9"/>
        <v>100</v>
      </c>
      <c r="DA6" s="77">
        <f t="shared" si="9"/>
        <v>100</v>
      </c>
      <c r="DB6" s="77">
        <f t="shared" si="9"/>
        <v>100</v>
      </c>
      <c r="DC6" s="77">
        <f t="shared" si="9"/>
        <v>81.209999999999994</v>
      </c>
      <c r="DD6" s="77">
        <f t="shared" si="9"/>
        <v>83.08</v>
      </c>
      <c r="DE6" s="77">
        <f t="shared" si="9"/>
        <v>82.61</v>
      </c>
      <c r="DF6" s="77">
        <f t="shared" si="9"/>
        <v>82.21</v>
      </c>
      <c r="DG6" s="77">
        <f t="shared" si="9"/>
        <v>82.98</v>
      </c>
      <c r="DH6" s="69" t="str">
        <f>IF(DH7="","",IF(DH7="-","【-】","【"&amp;SUBSTITUTE(TEXT(DH7,"#,##0.00"),"-","△")&amp;"】"))</f>
        <v>【82.56】</v>
      </c>
      <c r="DI6" s="77">
        <f t="shared" ref="DI6:DR6" si="10">IF(DI7="",NA(),DI7)</f>
        <v>22.44</v>
      </c>
      <c r="DJ6" s="77">
        <f t="shared" si="10"/>
        <v>24.22</v>
      </c>
      <c r="DK6" s="77">
        <f t="shared" si="10"/>
        <v>26.05</v>
      </c>
      <c r="DL6" s="77">
        <f t="shared" si="10"/>
        <v>28.01</v>
      </c>
      <c r="DM6" s="77">
        <f t="shared" si="10"/>
        <v>29.76</v>
      </c>
      <c r="DN6" s="77">
        <f t="shared" si="10"/>
        <v>39.64</v>
      </c>
      <c r="DO6" s="77">
        <f t="shared" si="10"/>
        <v>33.75</v>
      </c>
      <c r="DP6" s="77">
        <f t="shared" si="10"/>
        <v>36.21</v>
      </c>
      <c r="DQ6" s="77">
        <f t="shared" si="10"/>
        <v>39.69</v>
      </c>
      <c r="DR6" s="77">
        <f t="shared" si="10"/>
        <v>39.700000000000003</v>
      </c>
      <c r="DS6" s="69" t="str">
        <f>IF(DS7="","",IF(DS7="-","【-】","【"&amp;SUBSTITUTE(TEXT(DS7,"#,##0.00"),"-","△")&amp;"】"))</f>
        <v>【39.62】</v>
      </c>
      <c r="DT6" s="77" t="str">
        <f t="shared" ref="DT6:EC6" si="11">IF(DT7="",NA(),DT7)</f>
        <v>-</v>
      </c>
      <c r="DU6" s="77" t="str">
        <f t="shared" si="11"/>
        <v>-</v>
      </c>
      <c r="DV6" s="77" t="str">
        <f t="shared" si="11"/>
        <v>-</v>
      </c>
      <c r="DW6" s="77" t="str">
        <f t="shared" si="11"/>
        <v>-</v>
      </c>
      <c r="DX6" s="77" t="str">
        <f t="shared" si="11"/>
        <v>-</v>
      </c>
      <c r="DY6" s="77" t="str">
        <f t="shared" si="11"/>
        <v>-</v>
      </c>
      <c r="DZ6" s="77" t="str">
        <f t="shared" si="11"/>
        <v>-</v>
      </c>
      <c r="EA6" s="77" t="str">
        <f t="shared" si="11"/>
        <v>-</v>
      </c>
      <c r="EB6" s="77" t="str">
        <f t="shared" si="11"/>
        <v>-</v>
      </c>
      <c r="EC6" s="77" t="str">
        <f t="shared" si="11"/>
        <v>-</v>
      </c>
      <c r="ED6" s="69" t="str">
        <f>IF(ED7="","",IF(ED7="-","【-】","【"&amp;SUBSTITUTE(TEXT(ED7,"#,##0.00"),"-","△")&amp;"】"))</f>
        <v>【-】</v>
      </c>
      <c r="EE6" s="77" t="str">
        <f t="shared" ref="EE6:EN6" si="12">IF(EE7="",NA(),EE7)</f>
        <v>-</v>
      </c>
      <c r="EF6" s="77" t="str">
        <f t="shared" si="12"/>
        <v>-</v>
      </c>
      <c r="EG6" s="77" t="str">
        <f t="shared" si="12"/>
        <v>-</v>
      </c>
      <c r="EH6" s="77" t="str">
        <f t="shared" si="12"/>
        <v>-</v>
      </c>
      <c r="EI6" s="77" t="str">
        <f t="shared" si="12"/>
        <v>-</v>
      </c>
      <c r="EJ6" s="77" t="str">
        <f t="shared" si="12"/>
        <v>-</v>
      </c>
      <c r="EK6" s="77" t="str">
        <f t="shared" si="12"/>
        <v>-</v>
      </c>
      <c r="EL6" s="77" t="str">
        <f t="shared" si="12"/>
        <v>-</v>
      </c>
      <c r="EM6" s="77" t="str">
        <f t="shared" si="12"/>
        <v>-</v>
      </c>
      <c r="EN6" s="77" t="str">
        <f t="shared" si="12"/>
        <v>-</v>
      </c>
      <c r="EO6" s="69" t="str">
        <f>IF(EO7="","",IF(EO7="-","【-】","【"&amp;SUBSTITUTE(TEXT(EO7,"#,##0.00"),"-","△")&amp;"】"))</f>
        <v>【-】</v>
      </c>
    </row>
    <row r="7" spans="1:148" s="55" customFormat="1">
      <c r="A7" s="56"/>
      <c r="B7" s="62">
        <v>2023</v>
      </c>
      <c r="C7" s="62">
        <v>12254</v>
      </c>
      <c r="D7" s="62">
        <v>46</v>
      </c>
      <c r="E7" s="62">
        <v>18</v>
      </c>
      <c r="F7" s="62">
        <v>1</v>
      </c>
      <c r="G7" s="62">
        <v>0</v>
      </c>
      <c r="H7" s="62" t="s">
        <v>37</v>
      </c>
      <c r="I7" s="62" t="s">
        <v>99</v>
      </c>
      <c r="J7" s="62" t="s">
        <v>100</v>
      </c>
      <c r="K7" s="62" t="s">
        <v>6</v>
      </c>
      <c r="L7" s="62" t="s">
        <v>86</v>
      </c>
      <c r="M7" s="62" t="s">
        <v>101</v>
      </c>
      <c r="N7" s="70" t="s">
        <v>102</v>
      </c>
      <c r="O7" s="70">
        <v>31.65</v>
      </c>
      <c r="P7" s="70">
        <v>1.54</v>
      </c>
      <c r="Q7" s="70">
        <v>100</v>
      </c>
      <c r="R7" s="70">
        <v>4134</v>
      </c>
      <c r="S7" s="70">
        <v>37309</v>
      </c>
      <c r="T7" s="70">
        <v>115.9</v>
      </c>
      <c r="U7" s="70">
        <v>321.91000000000003</v>
      </c>
      <c r="V7" s="70">
        <v>566</v>
      </c>
      <c r="W7" s="70">
        <v>0.41</v>
      </c>
      <c r="X7" s="70">
        <v>1380.49</v>
      </c>
      <c r="Y7" s="70">
        <v>109.38</v>
      </c>
      <c r="Z7" s="70">
        <v>115.18</v>
      </c>
      <c r="AA7" s="70">
        <v>115.46</v>
      </c>
      <c r="AB7" s="70">
        <v>110.61</v>
      </c>
      <c r="AC7" s="70">
        <v>104.51</v>
      </c>
      <c r="AD7" s="70">
        <v>89.75</v>
      </c>
      <c r="AE7" s="70">
        <v>96.14</v>
      </c>
      <c r="AF7" s="70">
        <v>95.6</v>
      </c>
      <c r="AG7" s="70">
        <v>93.57</v>
      </c>
      <c r="AH7" s="70">
        <v>96.48</v>
      </c>
      <c r="AI7" s="70">
        <v>96.59</v>
      </c>
      <c r="AJ7" s="70">
        <v>0</v>
      </c>
      <c r="AK7" s="70">
        <v>0</v>
      </c>
      <c r="AL7" s="70">
        <v>0</v>
      </c>
      <c r="AM7" s="70">
        <v>0</v>
      </c>
      <c r="AN7" s="70">
        <v>0</v>
      </c>
      <c r="AO7" s="70">
        <v>249.76</v>
      </c>
      <c r="AP7" s="70">
        <v>237</v>
      </c>
      <c r="AQ7" s="70">
        <v>257.23</v>
      </c>
      <c r="AR7" s="70">
        <v>293.54000000000002</v>
      </c>
      <c r="AS7" s="70">
        <v>224.6</v>
      </c>
      <c r="AT7" s="70">
        <v>208.93</v>
      </c>
      <c r="AU7" s="70">
        <v>228.47</v>
      </c>
      <c r="AV7" s="70">
        <v>211.43</v>
      </c>
      <c r="AW7" s="70">
        <v>229.98</v>
      </c>
      <c r="AX7" s="70">
        <v>232.47</v>
      </c>
      <c r="AY7" s="70">
        <v>234.27</v>
      </c>
      <c r="AZ7" s="70">
        <v>256.37</v>
      </c>
      <c r="BA7" s="70">
        <v>135.35</v>
      </c>
      <c r="BB7" s="70">
        <v>150.91999999999999</v>
      </c>
      <c r="BC7" s="70">
        <v>151.72</v>
      </c>
      <c r="BD7" s="70">
        <v>132.16</v>
      </c>
      <c r="BE7" s="70">
        <v>136.43</v>
      </c>
      <c r="BF7" s="70">
        <v>1298.4000000000001</v>
      </c>
      <c r="BG7" s="70">
        <v>1209.73</v>
      </c>
      <c r="BH7" s="70">
        <v>1152.01</v>
      </c>
      <c r="BI7" s="70">
        <v>1139.42</v>
      </c>
      <c r="BJ7" s="70">
        <v>1152</v>
      </c>
      <c r="BK7" s="70">
        <v>862.99</v>
      </c>
      <c r="BL7" s="70">
        <v>782.91</v>
      </c>
      <c r="BM7" s="70">
        <v>783.21</v>
      </c>
      <c r="BN7" s="70">
        <v>902.04</v>
      </c>
      <c r="BO7" s="70">
        <v>992.16</v>
      </c>
      <c r="BP7" s="70">
        <v>967.97</v>
      </c>
      <c r="BQ7" s="70">
        <v>50.68</v>
      </c>
      <c r="BR7" s="70">
        <v>50.25</v>
      </c>
      <c r="BS7" s="70">
        <v>52.61</v>
      </c>
      <c r="BT7" s="70">
        <v>49.81</v>
      </c>
      <c r="BU7" s="70">
        <v>45.65</v>
      </c>
      <c r="BV7" s="70">
        <v>50.06</v>
      </c>
      <c r="BW7" s="70">
        <v>49.38</v>
      </c>
      <c r="BX7" s="70">
        <v>48.53</v>
      </c>
      <c r="BY7" s="70">
        <v>46.11</v>
      </c>
      <c r="BZ7" s="70">
        <v>45.55</v>
      </c>
      <c r="CA7" s="70">
        <v>46.2</v>
      </c>
      <c r="CB7" s="70">
        <v>367.82</v>
      </c>
      <c r="CC7" s="70">
        <v>376.97</v>
      </c>
      <c r="CD7" s="70">
        <v>359.26</v>
      </c>
      <c r="CE7" s="70">
        <v>380.07</v>
      </c>
      <c r="CF7" s="70">
        <v>415.94</v>
      </c>
      <c r="CG7" s="70">
        <v>309.22000000000003</v>
      </c>
      <c r="CH7" s="70">
        <v>316.97000000000003</v>
      </c>
      <c r="CI7" s="70">
        <v>326.17</v>
      </c>
      <c r="CJ7" s="70">
        <v>336.93</v>
      </c>
      <c r="CK7" s="70">
        <v>331.17</v>
      </c>
      <c r="CL7" s="70">
        <v>332.82</v>
      </c>
      <c r="CM7" s="70">
        <v>42.49</v>
      </c>
      <c r="CN7" s="70">
        <v>43.77</v>
      </c>
      <c r="CO7" s="70">
        <v>44.44</v>
      </c>
      <c r="CP7" s="70">
        <v>43.69</v>
      </c>
      <c r="CQ7" s="70">
        <v>42.66</v>
      </c>
      <c r="CR7" s="70">
        <v>47.35</v>
      </c>
      <c r="CS7" s="70">
        <v>46.36</v>
      </c>
      <c r="CT7" s="70">
        <v>46.45</v>
      </c>
      <c r="CU7" s="70">
        <v>45.36</v>
      </c>
      <c r="CV7" s="70">
        <v>45.93</v>
      </c>
      <c r="CW7" s="70">
        <v>46.29</v>
      </c>
      <c r="CX7" s="70">
        <v>100</v>
      </c>
      <c r="CY7" s="70">
        <v>100</v>
      </c>
      <c r="CZ7" s="70">
        <v>100</v>
      </c>
      <c r="DA7" s="70">
        <v>100</v>
      </c>
      <c r="DB7" s="70">
        <v>100</v>
      </c>
      <c r="DC7" s="70">
        <v>81.209999999999994</v>
      </c>
      <c r="DD7" s="70">
        <v>83.08</v>
      </c>
      <c r="DE7" s="70">
        <v>82.61</v>
      </c>
      <c r="DF7" s="70">
        <v>82.21</v>
      </c>
      <c r="DG7" s="70">
        <v>82.98</v>
      </c>
      <c r="DH7" s="70">
        <v>82.56</v>
      </c>
      <c r="DI7" s="70">
        <v>22.44</v>
      </c>
      <c r="DJ7" s="70">
        <v>24.22</v>
      </c>
      <c r="DK7" s="70">
        <v>26.05</v>
      </c>
      <c r="DL7" s="70">
        <v>28.01</v>
      </c>
      <c r="DM7" s="70">
        <v>29.76</v>
      </c>
      <c r="DN7" s="70">
        <v>39.64</v>
      </c>
      <c r="DO7" s="70">
        <v>33.75</v>
      </c>
      <c r="DP7" s="70">
        <v>36.21</v>
      </c>
      <c r="DQ7" s="70">
        <v>39.69</v>
      </c>
      <c r="DR7" s="70">
        <v>39.700000000000003</v>
      </c>
      <c r="DS7" s="70">
        <v>39.619999999999997</v>
      </c>
      <c r="DT7" s="70" t="s">
        <v>102</v>
      </c>
      <c r="DU7" s="70" t="s">
        <v>102</v>
      </c>
      <c r="DV7" s="70" t="s">
        <v>102</v>
      </c>
      <c r="DW7" s="70" t="s">
        <v>102</v>
      </c>
      <c r="DX7" s="70" t="s">
        <v>102</v>
      </c>
      <c r="DY7" s="70" t="s">
        <v>102</v>
      </c>
      <c r="DZ7" s="70" t="s">
        <v>102</v>
      </c>
      <c r="EA7" s="70" t="s">
        <v>102</v>
      </c>
      <c r="EB7" s="70" t="s">
        <v>102</v>
      </c>
      <c r="EC7" s="70" t="s">
        <v>102</v>
      </c>
      <c r="ED7" s="70" t="s">
        <v>102</v>
      </c>
      <c r="EE7" s="70" t="s">
        <v>102</v>
      </c>
      <c r="EF7" s="70" t="s">
        <v>102</v>
      </c>
      <c r="EG7" s="70" t="s">
        <v>102</v>
      </c>
      <c r="EH7" s="70" t="s">
        <v>102</v>
      </c>
      <c r="EI7" s="70" t="s">
        <v>102</v>
      </c>
      <c r="EJ7" s="70" t="s">
        <v>102</v>
      </c>
      <c r="EK7" s="70" t="s">
        <v>102</v>
      </c>
      <c r="EL7" s="70" t="s">
        <v>102</v>
      </c>
      <c r="EM7" s="70" t="s">
        <v>102</v>
      </c>
      <c r="EN7" s="70" t="s">
        <v>102</v>
      </c>
      <c r="EO7" s="70" t="s">
        <v>102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103</v>
      </c>
      <c r="C9" s="57" t="s">
        <v>104</v>
      </c>
      <c r="D9" s="57" t="s">
        <v>105</v>
      </c>
      <c r="E9" s="57" t="s">
        <v>106</v>
      </c>
      <c r="F9" s="57" t="s">
        <v>107</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3</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108</v>
      </c>
    </row>
    <row r="12" spans="1:148">
      <c r="B12">
        <v>1</v>
      </c>
      <c r="C12">
        <v>1</v>
      </c>
      <c r="D12">
        <v>2</v>
      </c>
      <c r="E12">
        <v>3</v>
      </c>
      <c r="F12">
        <v>4</v>
      </c>
      <c r="G12" t="s">
        <v>109</v>
      </c>
    </row>
    <row r="13" spans="1:148">
      <c r="B13" t="s">
        <v>110</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dc:title>
  <dc:creator>-</dc:creator>
  <cp:lastModifiedBy>-</cp:lastModifiedBy>
  <dcterms:created xsi:type="dcterms:W3CDTF">2025-01-24T07:25:31Z</dcterms:created>
  <dcterms:modified xsi:type="dcterms:W3CDTF">2025-01-24T07:25:31Z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2025-02-19T01:59:56Z</vt:filetime>
  </property>
</Properties>
</file>