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lYkbLg63OAe+O6ts9q3tg4HKFttEeD3n4VV9XfXk2DtIgYlnVAjcGiwpvrNxY0mcIoxFFmKdYSngLmTc5Cp2w==" workbookSaltValue="KTHE+nbaHgpBg8Vd2Bd2Fw=="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<sst xmlns="http://schemas.openxmlformats.org/spreadsheetml/2006/main" xmlns:r="http://schemas.openxmlformats.org/officeDocument/2006/relationships" count="114" uniqueCount="114">
  <si>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</si>
  <si>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</si>
  <si>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</si>
  <si>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</si>
  <si>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</si>
  <si>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</si>
  <si>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</si>
  <si>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</si>
  <si>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</si>
  <si>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</si>
  <si>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</si>
  <si>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</si>
  <si>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</si>
  <si>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</si>
  <si>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</si>
  <si>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</si>
  <si>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</si>
  <si>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</si>
  <si>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</si>
  <si>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</si>
  <si>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</si>
  <si>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</si>
  <si>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</si>
  <si>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</si>
  <si>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</si>
  <si>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</si>
  <si>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</si>
  <si>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</si>
  <si>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</si>
  <si>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</si>
  <si>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</si>
  <si>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</si>
  <si>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</si>
  <si>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①100％以上をキープしておりますが、人口減少などの影響から使用料収入は減少傾向にあり⑥の上昇によって類似団体を下回っています。
②累積欠損金はなく単年度赤字もありません。
③起債償還額の減少等により年々増加傾向にあり、直近３か年では100％を確保、類似団体と比較しても高くなっています。
④起債残高の減少から年々減少傾向にあり、類似団体と比較しても低くなっております。
⑤⑥支払利息の減少から類似団体よりも⑤は高い一方、労務単価や物価等の高騰並びに流域処理施設を含め下水道施設の老朽化により⑥は上昇傾向にあります。
⑦中空知６市６町で構成する石狩川流域下水道組合にて終末処理することから、処理場の施設利用率の数値はありません。
⑧既に汚水の面的整備をほぼ終えていることから、水洗化率は高い状況にあります。</t>
    <rPh sb="45" eb="47">
      <t>ジョウショウ</t>
    </rPh>
    <rPh sb="56" eb="58">
      <t>シタマワ</t>
    </rPh>
    <rPh sb="212" eb="214">
      <t>イッ</t>
    </rPh>
    <rPh sb="226" eb="227">
      <t>ナラ</t>
    </rPh>
    <rPh sb="229" eb="235">
      <t>リュウイキショリシセツ</t>
    </rPh>
    <rPh sb="236" eb="238">
      <t>フク</t>
    </rPh>
    <rPh sb="238" eb="244">
      <t>ゲスイド</t>
    </rPh>
    <rPh sb="244" eb="247">
      <t>ロウキュウカ</t>
    </rPh>
    <rPh sb="252" eb="261">
      <t>ジョウショウケイ</t>
    </rPh>
    <rPh sb="301" eb="303">
      <t>ショリ</t>
    </rPh>
    <rPh sb="303" eb="304">
      <t>ジョウ</t>
    </rPh>
    <phoneticPr fontId="1"/>
  </si>
  <si>
    <t>類似団体平均値（平均値）</t>
  </si>
  <si>
    <t>2①</t>
  </si>
  <si>
    <t>北海道　滝川市</t>
  </si>
  <si>
    <t>【】</t>
  </si>
  <si>
    <t>令和5年度全国平均</t>
    <rPh sb="0" eb="2">
      <t>レイワ</t>
    </rPh>
    <rPh sb="3" eb="5">
      <t>ネンド</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</si>
  <si>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</si>
  <si>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</si>
  <si>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</si>
  <si>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</si>
  <si>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</si>
  <si>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</si>
  <si>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</si>
  <si>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</si>
  <si>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</si>
  <si>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</si>
  <si>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</si>
  <si>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</si>
  <si>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</si>
  <si>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</si>
  <si>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</si>
  <si>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①経年とともに償却年数が進んでいる資産は増加傾向にあることから、類似団体と比較して高くなっています。
②経年とともに耐用年数を超過した管渠が増加傾向にあることから、類似団体と比較して高くなっています。
③年度により改築更新等を実施した延長が異なることから差違はあるものの、類似団体と比較してもほぼ同規模となっています。今後、改築更新計画を策定し事業を進める予定です。</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</si>
  <si>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</si>
  <si>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</si>
  <si>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</si>
  <si>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</si>
  <si>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</si>
  <si>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</si>
  <si>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</si>
  <si>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</si>
  <si>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</si>
  <si>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</si>
  <si>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</si>
  <si>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</si>
  <si>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</si>
  <si>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</si>
  <si>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</si>
  <si>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</si>
  <si>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</si>
  <si>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</si>
  <si>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</si>
  <si>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</si>
  <si>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</si>
  <si>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</si>
  <si>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</si>
  <si>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</si>
  <si>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</si>
  <si>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</si>
  <si>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</si>
  <si>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</si>
  <si>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</si>
  <si>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</si>
  <si>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</si>
  <si>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</si>
  <si>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</si>
  <si>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</si>
  <si>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</si>
  <si>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</si>
  <si>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</si>
  <si>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</si>
  <si>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</si>
  <si>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</si>
  <si>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</si>
  <si>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</si>
  <si>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</si>
  <si>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</si>
  <si>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</si>
  <si>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</si>
  <si>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</si>
  <si>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</si>
  <si>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</si>
  <si>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</si>
  <si>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</si>
  <si>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</si>
  <si>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</si>
  <si>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</si>
  <si>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</si>
  <si>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</si>
  <si>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</si>
  <si>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</si>
  <si>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人口減少・節水型社会による有収水量の減に伴う使用料収入の減少傾向が進行する中、今後多くの下水道管渠が耐用年数を迎えることから、管渠の修繕や更新費用の増加が将来見込まれます。また、労務単価や物価等の高騰により、汚水処理に要する経費は増加する状況にあります。
 そのため、今後も適正な維持管理や再投資の費用額を見込み、将来的に使用料収入で汚水処理費用を賄うことが可能か定期的に審議会等による検証を継続します。汚水処理費用を使用料などの収入で賄うことが出来ない場合には、分流式下水道等に要する経費の繰入の検討を視野に入れながら、持続可能な下水道事業経営を目指します。</t>
    <rPh sb="90" eb="94">
      <t>ロウムタ</t>
    </rPh>
    <rPh sb="95" eb="98">
      <t>ブッカトウ</t>
    </rPh>
    <rPh sb="99" eb="104">
      <t>コウ</t>
    </rPh>
    <rPh sb="105" eb="109">
      <t>オスイショリ</t>
    </rPh>
    <rPh sb="110" eb="111">
      <t>ヨウ</t>
    </rPh>
    <rPh sb="113" eb="116">
      <t>ケイ</t>
    </rPh>
    <rPh sb="116" eb="118">
      <t>ゾウカ</t>
    </rPh>
    <rPh sb="120" eb="127">
      <t>ジョウキョウ</t>
    </rPh>
    <rPh sb="135" eb="137">
      <t>コンゴ</t>
    </rPh>
    <rPh sb="197" eb="199">
      <t>ケイゾク</t>
    </rPh>
    <rPh sb="210" eb="213">
      <t>シヨウリョウ</t>
    </rPh>
    <rPh sb="216" eb="218">
      <t>シュウニュウ</t>
    </rPh>
    <rPh sb="233" eb="235">
      <t>ブンリュウ</t>
    </rPh>
    <rPh sb="235" eb="236">
      <t>シキ</t>
    </rPh>
    <rPh sb="236" eb="239">
      <t>ゲスイドウ</t>
    </rPh>
    <rPh sb="239" eb="240">
      <t>トウ</t>
    </rPh>
    <rPh sb="241" eb="242">
      <t>ヨウ</t>
    </rPh>
    <rPh sb="244" eb="246">
      <t>ケイヒ</t>
    </rPh>
    <rPh sb="247" eb="249">
      <t>クリイレ</t>
    </rPh>
    <rPh sb="250" eb="252">
      <t>ケントウ</t>
    </rPh>
    <rPh sb="253" eb="255">
      <t>シヤ</t>
    </rPh>
    <rPh sb="256" eb="257">
      <t>イ</t>
    </rPh>
    <rPh sb="272" eb="274">
      <t>ケイエイ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</si>
</sst>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0.11</c:v>
                </c:pt>
                <c:pt idx="1">
                  <c:v>9.e-002</c:v>
                </c:pt>
                <c:pt idx="2">
                  <c:v>5.e-002</c:v>
                </c:pt>
                <c:pt idx="3">
                  <c:v>4.e-002</c:v>
                </c:pt>
                <c:pt idx="4">
                  <c:v>2.e-002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9.e-002</c:v>
                </c:pt>
                <c:pt idx="2">
                  <c:v>0.17</c:v>
                </c:pt>
                <c:pt idx="3">
                  <c:v>0.13</c:v>
                </c:pt>
                <c:pt idx="4">
                  <c:v>6.e-002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68.31</c:v>
                </c:pt>
                <c:pt idx="1">
                  <c:v>65.28</c:v>
                </c:pt>
                <c:pt idx="2">
                  <c:v>64.92</c:v>
                </c:pt>
                <c:pt idx="3">
                  <c:v>64.14</c:v>
                </c:pt>
                <c:pt idx="4">
                  <c:v>63.71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93.74</c:v>
                </c:pt>
                <c:pt idx="1">
                  <c:v>93.8</c:v>
                </c:pt>
                <c:pt idx="2">
                  <c:v>93.86</c:v>
                </c:pt>
                <c:pt idx="3">
                  <c:v>93.92</c:v>
                </c:pt>
                <c:pt idx="4">
                  <c:v>93.98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92.62</c:v>
                </c:pt>
                <c:pt idx="1">
                  <c:v>92.72</c:v>
                </c:pt>
                <c:pt idx="2">
                  <c:v>92.88</c:v>
                </c:pt>
                <c:pt idx="3">
                  <c:v>92.9</c:v>
                </c:pt>
                <c:pt idx="4">
                  <c:v>92.89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104.46</c:v>
                </c:pt>
                <c:pt idx="1">
                  <c:v>106.86</c:v>
                </c:pt>
                <c:pt idx="2">
                  <c:v>108.05</c:v>
                </c:pt>
                <c:pt idx="3">
                  <c:v>104.57</c:v>
                </c:pt>
                <c:pt idx="4">
                  <c:v>103.22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106.99</c:v>
                </c:pt>
                <c:pt idx="1">
                  <c:v>107.85</c:v>
                </c:pt>
                <c:pt idx="2">
                  <c:v>108.04</c:v>
                </c:pt>
                <c:pt idx="3">
                  <c:v>107.49</c:v>
                </c:pt>
                <c:pt idx="4">
                  <c:v>107.64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32.270000000000003</c:v>
                </c:pt>
                <c:pt idx="1">
                  <c:v>34.68</c:v>
                </c:pt>
                <c:pt idx="2">
                  <c:v>36.93</c:v>
                </c:pt>
                <c:pt idx="3">
                  <c:v>39.42</c:v>
                </c:pt>
                <c:pt idx="4">
                  <c:v>42.09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26.36</c:v>
                </c:pt>
                <c:pt idx="1">
                  <c:v>23.79</c:v>
                </c:pt>
                <c:pt idx="2">
                  <c:v>25.66</c:v>
                </c:pt>
                <c:pt idx="3">
                  <c:v>27.46</c:v>
                </c:pt>
                <c:pt idx="4">
                  <c:v>29.93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0.6</c:v>
                </c:pt>
                <c:pt idx="1">
                  <c:v>1.3</c:v>
                </c:pt>
                <c:pt idx="2">
                  <c:v>2.21</c:v>
                </c:pt>
                <c:pt idx="3">
                  <c:v>3.53</c:v>
                </c:pt>
                <c:pt idx="4">
                  <c:v>5.18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1.43</c:v>
                </c:pt>
                <c:pt idx="1">
                  <c:v>1.22</c:v>
                </c:pt>
                <c:pt idx="2">
                  <c:v>1.61</c:v>
                </c:pt>
                <c:pt idx="3">
                  <c:v>2.08</c:v>
                </c:pt>
                <c:pt idx="4">
                  <c:v>2.74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7.42</c:v>
                </c:pt>
                <c:pt idx="1">
                  <c:v>4.72</c:v>
                </c:pt>
                <c:pt idx="2">
                  <c:v>4.49</c:v>
                </c:pt>
                <c:pt idx="3">
                  <c:v>5.41</c:v>
                </c:pt>
                <c:pt idx="4">
                  <c:v>5.61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84.03</c:v>
                </c:pt>
                <c:pt idx="1">
                  <c:v>118.8</c:v>
                </c:pt>
                <c:pt idx="2">
                  <c:v>144.93</c:v>
                </c:pt>
                <c:pt idx="3">
                  <c:v>170.99</c:v>
                </c:pt>
                <c:pt idx="4">
                  <c:v>182.99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618.05999999999995</c:v>
                </c:pt>
                <c:pt idx="1">
                  <c:v>613.39</c:v>
                </c:pt>
                <c:pt idx="2">
                  <c:v>606.14</c:v>
                </c:pt>
                <c:pt idx="3">
                  <c:v>586.41</c:v>
                </c:pt>
                <c:pt idx="4">
                  <c:v>540.76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847.44</c:v>
                </c:pt>
                <c:pt idx="1">
                  <c:v>857.88</c:v>
                </c:pt>
                <c:pt idx="2">
                  <c:v>825.1</c:v>
                </c:pt>
                <c:pt idx="3">
                  <c:v>789.87</c:v>
                </c:pt>
                <c:pt idx="4">
                  <c:v>749.43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137.07</c:v>
                </c:pt>
                <c:pt idx="1">
                  <c:v>144.57</c:v>
                </c:pt>
                <c:pt idx="2">
                  <c:v>144.82</c:v>
                </c:pt>
                <c:pt idx="3">
                  <c:v>116.71</c:v>
                </c:pt>
                <c:pt idx="4">
                  <c:v>112.16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94.69</c:v>
                </c:pt>
                <c:pt idx="1">
                  <c:v>94.97</c:v>
                </c:pt>
                <c:pt idx="2">
                  <c:v>97.07</c:v>
                </c:pt>
                <c:pt idx="3">
                  <c:v>98.06</c:v>
                </c:pt>
                <c:pt idx="4">
                  <c:v>98.46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153.80000000000001</c:v>
                </c:pt>
                <c:pt idx="1">
                  <c:v>144.53</c:v>
                </c:pt>
                <c:pt idx="2">
                  <c:v>144.44999999999999</c:v>
                </c:pt>
                <c:pt idx="3">
                  <c:v>179.97</c:v>
                </c:pt>
                <c:pt idx="4">
                  <c:v>188.14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159.78</c:v>
                </c:pt>
                <c:pt idx="1">
                  <c:v>159.49</c:v>
                </c:pt>
                <c:pt idx="2">
                  <c:v>157.81</c:v>
                </c:pt>
                <c:pt idx="3">
                  <c:v>157.37</c:v>
                </c:pt>
                <c:pt idx="4">
                  <c:v>157.44999999999999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&#65279;<?xml version="1.0" encoding="utf-8"?><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Id="rId2" Type="http://schemas.openxmlformats.org/officeDocument/2006/relationships/drawing" Target="../drawings/drawing1.xml" /></Relationships>
</file>

<file path=xl/worksheets/_rels/sheet2.xml.rels>&#65279;<?xml version="1.0" encoding="utf-8"?><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42"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滝川市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6</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0" t="str">
        <f>データ!$M$6</f>
        <v>非設置</v>
      </c>
      <c r="AE8" s="20"/>
      <c r="AF8" s="20"/>
      <c r="AG8" s="20"/>
      <c r="AH8" s="20"/>
      <c r="AI8" s="20"/>
      <c r="AJ8" s="20"/>
      <c r="AK8" s="3"/>
      <c r="AL8" s="21">
        <f>データ!S6</f>
        <v>37309</v>
      </c>
      <c r="AM8" s="21"/>
      <c r="AN8" s="21"/>
      <c r="AO8" s="21"/>
      <c r="AP8" s="21"/>
      <c r="AQ8" s="21"/>
      <c r="AR8" s="21"/>
      <c r="AS8" s="21"/>
      <c r="AT8" s="7">
        <f>データ!T6</f>
        <v>115.9</v>
      </c>
      <c r="AU8" s="7"/>
      <c r="AV8" s="7"/>
      <c r="AW8" s="7"/>
      <c r="AX8" s="7"/>
      <c r="AY8" s="7"/>
      <c r="AZ8" s="7"/>
      <c r="BA8" s="7"/>
      <c r="BB8" s="7">
        <f>データ!U6</f>
        <v>321.91000000000003</v>
      </c>
      <c r="BC8" s="7"/>
      <c r="BD8" s="7"/>
      <c r="BE8" s="7"/>
      <c r="BF8" s="7"/>
      <c r="BG8" s="7"/>
      <c r="BH8" s="7"/>
      <c r="BI8" s="7"/>
      <c r="BJ8" s="3"/>
      <c r="BK8" s="3"/>
      <c r="BL8" s="27" t="s">
        <v>16</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72.02</v>
      </c>
      <c r="J10" s="7"/>
      <c r="K10" s="7"/>
      <c r="L10" s="7"/>
      <c r="M10" s="7"/>
      <c r="N10" s="7"/>
      <c r="O10" s="7"/>
      <c r="P10" s="7">
        <f>データ!P6</f>
        <v>94.96</v>
      </c>
      <c r="Q10" s="7"/>
      <c r="R10" s="7"/>
      <c r="S10" s="7"/>
      <c r="T10" s="7"/>
      <c r="U10" s="7"/>
      <c r="V10" s="7"/>
      <c r="W10" s="7">
        <f>データ!Q6</f>
        <v>78.86</v>
      </c>
      <c r="X10" s="7"/>
      <c r="Y10" s="7"/>
      <c r="Z10" s="7"/>
      <c r="AA10" s="7"/>
      <c r="AB10" s="7"/>
      <c r="AC10" s="7"/>
      <c r="AD10" s="21">
        <f>データ!R6</f>
        <v>4134</v>
      </c>
      <c r="AE10" s="21"/>
      <c r="AF10" s="21"/>
      <c r="AG10" s="21"/>
      <c r="AH10" s="21"/>
      <c r="AI10" s="21"/>
      <c r="AJ10" s="21"/>
      <c r="AK10" s="2"/>
      <c r="AL10" s="21">
        <f>データ!V6</f>
        <v>34954</v>
      </c>
      <c r="AM10" s="21"/>
      <c r="AN10" s="21"/>
      <c r="AO10" s="21"/>
      <c r="AP10" s="21"/>
      <c r="AQ10" s="21"/>
      <c r="AR10" s="21"/>
      <c r="AS10" s="21"/>
      <c r="AT10" s="7">
        <f>データ!W6</f>
        <v>14.07</v>
      </c>
      <c r="AU10" s="7"/>
      <c r="AV10" s="7"/>
      <c r="AW10" s="7"/>
      <c r="AX10" s="7"/>
      <c r="AY10" s="7"/>
      <c r="AZ10" s="7"/>
      <c r="BA10" s="7"/>
      <c r="BB10" s="7">
        <f>データ!X6</f>
        <v>2484.29</v>
      </c>
      <c r="BC10" s="7"/>
      <c r="BD10" s="7"/>
      <c r="BE10" s="7"/>
      <c r="BF10" s="7"/>
      <c r="BG10" s="7"/>
      <c r="BH10" s="7"/>
      <c r="BI10" s="7"/>
      <c r="BJ10" s="2"/>
      <c r="BK10" s="2"/>
      <c r="BL10" s="29" t="s">
        <v>37</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33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54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42</v>
      </c>
      <c r="I84" s="12" t="s">
        <v>14</v>
      </c>
      <c r="J84" s="12" t="s">
        <v>49</v>
      </c>
      <c r="K84" s="12" t="s">
        <v>50</v>
      </c>
      <c r="L84" s="12" t="s">
        <v>1</v>
      </c>
      <c r="M84" s="12" t="s">
        <v>35</v>
      </c>
      <c r="N84" s="12" t="s">
        <v>51</v>
      </c>
      <c r="O84" s="12" t="s">
        <v>53</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VMpPqQ/kKJ4WU+Kk9ko/pfEoEptwOnpzmLtz1NIIa0L/xsfmXe4Je64Tg7SQO736DZYgGpz7U6B3Kz4y3Kf62w==" saltValue="SQ/bqt/wxZU3TVWLj7xT1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56</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0</v>
      </c>
      <c r="C3" s="58" t="s">
        <v>59</v>
      </c>
      <c r="D3" s="58" t="s">
        <v>60</v>
      </c>
      <c r="E3" s="58" t="s">
        <v>8</v>
      </c>
      <c r="F3" s="58" t="s">
        <v>7</v>
      </c>
      <c r="G3" s="58" t="s">
        <v>26</v>
      </c>
      <c r="H3" s="64" t="s">
        <v>61</v>
      </c>
      <c r="I3" s="67"/>
      <c r="J3" s="67"/>
      <c r="K3" s="67"/>
      <c r="L3" s="67"/>
      <c r="M3" s="67"/>
      <c r="N3" s="67"/>
      <c r="O3" s="67"/>
      <c r="P3" s="67"/>
      <c r="Q3" s="67"/>
      <c r="R3" s="67"/>
      <c r="S3" s="67"/>
      <c r="T3" s="67"/>
      <c r="U3" s="67"/>
      <c r="V3" s="67"/>
      <c r="W3" s="67"/>
      <c r="X3" s="72"/>
      <c r="Y3" s="75"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62</v>
      </c>
      <c r="B4" s="59"/>
      <c r="C4" s="59"/>
      <c r="D4" s="59"/>
      <c r="E4" s="59"/>
      <c r="F4" s="59"/>
      <c r="G4" s="59"/>
      <c r="H4" s="65"/>
      <c r="I4" s="68"/>
      <c r="J4" s="68"/>
      <c r="K4" s="68"/>
      <c r="L4" s="68"/>
      <c r="M4" s="68"/>
      <c r="N4" s="68"/>
      <c r="O4" s="68"/>
      <c r="P4" s="68"/>
      <c r="Q4" s="68"/>
      <c r="R4" s="68"/>
      <c r="S4" s="68"/>
      <c r="T4" s="68"/>
      <c r="U4" s="68"/>
      <c r="V4" s="68"/>
      <c r="W4" s="68"/>
      <c r="X4" s="73"/>
      <c r="Y4" s="76" t="s">
        <v>52</v>
      </c>
      <c r="Z4" s="76"/>
      <c r="AA4" s="76"/>
      <c r="AB4" s="76"/>
      <c r="AC4" s="76"/>
      <c r="AD4" s="76"/>
      <c r="AE4" s="76"/>
      <c r="AF4" s="76"/>
      <c r="AG4" s="76"/>
      <c r="AH4" s="76"/>
      <c r="AI4" s="76"/>
      <c r="AJ4" s="76" t="s">
        <v>46</v>
      </c>
      <c r="AK4" s="76"/>
      <c r="AL4" s="76"/>
      <c r="AM4" s="76"/>
      <c r="AN4" s="76"/>
      <c r="AO4" s="76"/>
      <c r="AP4" s="76"/>
      <c r="AQ4" s="76"/>
      <c r="AR4" s="76"/>
      <c r="AS4" s="76"/>
      <c r="AT4" s="76"/>
      <c r="AU4" s="76" t="s">
        <v>29</v>
      </c>
      <c r="AV4" s="76"/>
      <c r="AW4" s="76"/>
      <c r="AX4" s="76"/>
      <c r="AY4" s="76"/>
      <c r="AZ4" s="76"/>
      <c r="BA4" s="76"/>
      <c r="BB4" s="76"/>
      <c r="BC4" s="76"/>
      <c r="BD4" s="76"/>
      <c r="BE4" s="76"/>
      <c r="BF4" s="76" t="s">
        <v>64</v>
      </c>
      <c r="BG4" s="76"/>
      <c r="BH4" s="76"/>
      <c r="BI4" s="76"/>
      <c r="BJ4" s="76"/>
      <c r="BK4" s="76"/>
      <c r="BL4" s="76"/>
      <c r="BM4" s="76"/>
      <c r="BN4" s="76"/>
      <c r="BO4" s="76"/>
      <c r="BP4" s="76"/>
      <c r="BQ4" s="76" t="s">
        <v>4</v>
      </c>
      <c r="BR4" s="76"/>
      <c r="BS4" s="76"/>
      <c r="BT4" s="76"/>
      <c r="BU4" s="76"/>
      <c r="BV4" s="76"/>
      <c r="BW4" s="76"/>
      <c r="BX4" s="76"/>
      <c r="BY4" s="76"/>
      <c r="BZ4" s="76"/>
      <c r="CA4" s="76"/>
      <c r="CB4" s="76" t="s">
        <v>63</v>
      </c>
      <c r="CC4" s="76"/>
      <c r="CD4" s="76"/>
      <c r="CE4" s="76"/>
      <c r="CF4" s="76"/>
      <c r="CG4" s="76"/>
      <c r="CH4" s="76"/>
      <c r="CI4" s="76"/>
      <c r="CJ4" s="76"/>
      <c r="CK4" s="76"/>
      <c r="CL4" s="76"/>
      <c r="CM4" s="76" t="s">
        <v>65</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8">
      <c r="A5" s="56" t="s">
        <v>71</v>
      </c>
      <c r="B5" s="60"/>
      <c r="C5" s="60"/>
      <c r="D5" s="60"/>
      <c r="E5" s="60"/>
      <c r="F5" s="60"/>
      <c r="G5" s="60"/>
      <c r="H5" s="66" t="s">
        <v>58</v>
      </c>
      <c r="I5" s="66" t="s">
        <v>72</v>
      </c>
      <c r="J5" s="66" t="s">
        <v>73</v>
      </c>
      <c r="K5" s="66" t="s">
        <v>74</v>
      </c>
      <c r="L5" s="66" t="s">
        <v>75</v>
      </c>
      <c r="M5" s="66" t="s">
        <v>6</v>
      </c>
      <c r="N5" s="66" t="s">
        <v>76</v>
      </c>
      <c r="O5" s="66" t="s">
        <v>77</v>
      </c>
      <c r="P5" s="66" t="s">
        <v>78</v>
      </c>
      <c r="Q5" s="66" t="s">
        <v>79</v>
      </c>
      <c r="R5" s="66" t="s">
        <v>80</v>
      </c>
      <c r="S5" s="66" t="s">
        <v>81</v>
      </c>
      <c r="T5" s="66" t="s">
        <v>82</v>
      </c>
      <c r="U5" s="66" t="s">
        <v>66</v>
      </c>
      <c r="V5" s="66" t="s">
        <v>83</v>
      </c>
      <c r="W5" s="66" t="s">
        <v>84</v>
      </c>
      <c r="X5" s="66" t="s">
        <v>85</v>
      </c>
      <c r="Y5" s="66" t="s">
        <v>86</v>
      </c>
      <c r="Z5" s="66" t="s">
        <v>87</v>
      </c>
      <c r="AA5" s="66" t="s">
        <v>88</v>
      </c>
      <c r="AB5" s="66" t="s">
        <v>89</v>
      </c>
      <c r="AC5" s="66" t="s">
        <v>90</v>
      </c>
      <c r="AD5" s="66" t="s">
        <v>91</v>
      </c>
      <c r="AE5" s="66" t="s">
        <v>93</v>
      </c>
      <c r="AF5" s="66" t="s">
        <v>94</v>
      </c>
      <c r="AG5" s="66" t="s">
        <v>95</v>
      </c>
      <c r="AH5" s="66" t="s">
        <v>96</v>
      </c>
      <c r="AI5" s="66" t="s">
        <v>44</v>
      </c>
      <c r="AJ5" s="66" t="s">
        <v>86</v>
      </c>
      <c r="AK5" s="66" t="s">
        <v>87</v>
      </c>
      <c r="AL5" s="66" t="s">
        <v>88</v>
      </c>
      <c r="AM5" s="66" t="s">
        <v>89</v>
      </c>
      <c r="AN5" s="66" t="s">
        <v>90</v>
      </c>
      <c r="AO5" s="66" t="s">
        <v>91</v>
      </c>
      <c r="AP5" s="66" t="s">
        <v>93</v>
      </c>
      <c r="AQ5" s="66" t="s">
        <v>94</v>
      </c>
      <c r="AR5" s="66" t="s">
        <v>95</v>
      </c>
      <c r="AS5" s="66" t="s">
        <v>96</v>
      </c>
      <c r="AT5" s="66" t="s">
        <v>92</v>
      </c>
      <c r="AU5" s="66" t="s">
        <v>86</v>
      </c>
      <c r="AV5" s="66" t="s">
        <v>87</v>
      </c>
      <c r="AW5" s="66" t="s">
        <v>88</v>
      </c>
      <c r="AX5" s="66" t="s">
        <v>89</v>
      </c>
      <c r="AY5" s="66" t="s">
        <v>90</v>
      </c>
      <c r="AZ5" s="66" t="s">
        <v>91</v>
      </c>
      <c r="BA5" s="66" t="s">
        <v>93</v>
      </c>
      <c r="BB5" s="66" t="s">
        <v>94</v>
      </c>
      <c r="BC5" s="66" t="s">
        <v>95</v>
      </c>
      <c r="BD5" s="66" t="s">
        <v>96</v>
      </c>
      <c r="BE5" s="66" t="s">
        <v>92</v>
      </c>
      <c r="BF5" s="66" t="s">
        <v>86</v>
      </c>
      <c r="BG5" s="66" t="s">
        <v>87</v>
      </c>
      <c r="BH5" s="66" t="s">
        <v>88</v>
      </c>
      <c r="BI5" s="66" t="s">
        <v>89</v>
      </c>
      <c r="BJ5" s="66" t="s">
        <v>90</v>
      </c>
      <c r="BK5" s="66" t="s">
        <v>91</v>
      </c>
      <c r="BL5" s="66" t="s">
        <v>93</v>
      </c>
      <c r="BM5" s="66" t="s">
        <v>94</v>
      </c>
      <c r="BN5" s="66" t="s">
        <v>95</v>
      </c>
      <c r="BO5" s="66" t="s">
        <v>96</v>
      </c>
      <c r="BP5" s="66" t="s">
        <v>92</v>
      </c>
      <c r="BQ5" s="66" t="s">
        <v>86</v>
      </c>
      <c r="BR5" s="66" t="s">
        <v>87</v>
      </c>
      <c r="BS5" s="66" t="s">
        <v>88</v>
      </c>
      <c r="BT5" s="66" t="s">
        <v>89</v>
      </c>
      <c r="BU5" s="66" t="s">
        <v>90</v>
      </c>
      <c r="BV5" s="66" t="s">
        <v>91</v>
      </c>
      <c r="BW5" s="66" t="s">
        <v>93</v>
      </c>
      <c r="BX5" s="66" t="s">
        <v>94</v>
      </c>
      <c r="BY5" s="66" t="s">
        <v>95</v>
      </c>
      <c r="BZ5" s="66" t="s">
        <v>96</v>
      </c>
      <c r="CA5" s="66" t="s">
        <v>92</v>
      </c>
      <c r="CB5" s="66" t="s">
        <v>86</v>
      </c>
      <c r="CC5" s="66" t="s">
        <v>87</v>
      </c>
      <c r="CD5" s="66" t="s">
        <v>88</v>
      </c>
      <c r="CE5" s="66" t="s">
        <v>89</v>
      </c>
      <c r="CF5" s="66" t="s">
        <v>90</v>
      </c>
      <c r="CG5" s="66" t="s">
        <v>91</v>
      </c>
      <c r="CH5" s="66" t="s">
        <v>93</v>
      </c>
      <c r="CI5" s="66" t="s">
        <v>94</v>
      </c>
      <c r="CJ5" s="66" t="s">
        <v>95</v>
      </c>
      <c r="CK5" s="66" t="s">
        <v>96</v>
      </c>
      <c r="CL5" s="66" t="s">
        <v>92</v>
      </c>
      <c r="CM5" s="66" t="s">
        <v>86</v>
      </c>
      <c r="CN5" s="66" t="s">
        <v>87</v>
      </c>
      <c r="CO5" s="66" t="s">
        <v>88</v>
      </c>
      <c r="CP5" s="66" t="s">
        <v>89</v>
      </c>
      <c r="CQ5" s="66" t="s">
        <v>90</v>
      </c>
      <c r="CR5" s="66" t="s">
        <v>91</v>
      </c>
      <c r="CS5" s="66" t="s">
        <v>93</v>
      </c>
      <c r="CT5" s="66" t="s">
        <v>94</v>
      </c>
      <c r="CU5" s="66" t="s">
        <v>95</v>
      </c>
      <c r="CV5" s="66" t="s">
        <v>96</v>
      </c>
      <c r="CW5" s="66" t="s">
        <v>92</v>
      </c>
      <c r="CX5" s="66" t="s">
        <v>86</v>
      </c>
      <c r="CY5" s="66" t="s">
        <v>87</v>
      </c>
      <c r="CZ5" s="66" t="s">
        <v>88</v>
      </c>
      <c r="DA5" s="66" t="s">
        <v>89</v>
      </c>
      <c r="DB5" s="66" t="s">
        <v>90</v>
      </c>
      <c r="DC5" s="66" t="s">
        <v>91</v>
      </c>
      <c r="DD5" s="66" t="s">
        <v>93</v>
      </c>
      <c r="DE5" s="66" t="s">
        <v>94</v>
      </c>
      <c r="DF5" s="66" t="s">
        <v>95</v>
      </c>
      <c r="DG5" s="66" t="s">
        <v>96</v>
      </c>
      <c r="DH5" s="66" t="s">
        <v>92</v>
      </c>
      <c r="DI5" s="66" t="s">
        <v>86</v>
      </c>
      <c r="DJ5" s="66" t="s">
        <v>87</v>
      </c>
      <c r="DK5" s="66" t="s">
        <v>88</v>
      </c>
      <c r="DL5" s="66" t="s">
        <v>89</v>
      </c>
      <c r="DM5" s="66" t="s">
        <v>90</v>
      </c>
      <c r="DN5" s="66" t="s">
        <v>91</v>
      </c>
      <c r="DO5" s="66" t="s">
        <v>93</v>
      </c>
      <c r="DP5" s="66" t="s">
        <v>94</v>
      </c>
      <c r="DQ5" s="66" t="s">
        <v>95</v>
      </c>
      <c r="DR5" s="66" t="s">
        <v>96</v>
      </c>
      <c r="DS5" s="66" t="s">
        <v>92</v>
      </c>
      <c r="DT5" s="66" t="s">
        <v>86</v>
      </c>
      <c r="DU5" s="66" t="s">
        <v>87</v>
      </c>
      <c r="DV5" s="66" t="s">
        <v>88</v>
      </c>
      <c r="DW5" s="66" t="s">
        <v>89</v>
      </c>
      <c r="DX5" s="66" t="s">
        <v>90</v>
      </c>
      <c r="DY5" s="66" t="s">
        <v>91</v>
      </c>
      <c r="DZ5" s="66" t="s">
        <v>93</v>
      </c>
      <c r="EA5" s="66" t="s">
        <v>94</v>
      </c>
      <c r="EB5" s="66" t="s">
        <v>95</v>
      </c>
      <c r="EC5" s="66" t="s">
        <v>96</v>
      </c>
      <c r="ED5" s="66" t="s">
        <v>92</v>
      </c>
      <c r="EE5" s="66" t="s">
        <v>86</v>
      </c>
      <c r="EF5" s="66" t="s">
        <v>87</v>
      </c>
      <c r="EG5" s="66" t="s">
        <v>88</v>
      </c>
      <c r="EH5" s="66" t="s">
        <v>89</v>
      </c>
      <c r="EI5" s="66" t="s">
        <v>90</v>
      </c>
      <c r="EJ5" s="66" t="s">
        <v>91</v>
      </c>
      <c r="EK5" s="66" t="s">
        <v>93</v>
      </c>
      <c r="EL5" s="66" t="s">
        <v>94</v>
      </c>
      <c r="EM5" s="66" t="s">
        <v>95</v>
      </c>
      <c r="EN5" s="66" t="s">
        <v>96</v>
      </c>
      <c r="EO5" s="66" t="s">
        <v>92</v>
      </c>
    </row>
    <row r="6" spans="1:148" s="55" customFormat="1">
      <c r="A6" s="56" t="s">
        <v>97</v>
      </c>
      <c r="B6" s="61">
        <f t="shared" ref="B6:X6" si="1">B7</f>
        <v>2023</v>
      </c>
      <c r="C6" s="61">
        <f t="shared" si="1"/>
        <v>12254</v>
      </c>
      <c r="D6" s="61">
        <f t="shared" si="1"/>
        <v>46</v>
      </c>
      <c r="E6" s="61">
        <f t="shared" si="1"/>
        <v>17</v>
      </c>
      <c r="F6" s="61">
        <f t="shared" si="1"/>
        <v>1</v>
      </c>
      <c r="G6" s="61">
        <f t="shared" si="1"/>
        <v>0</v>
      </c>
      <c r="H6" s="61" t="str">
        <f t="shared" si="1"/>
        <v>北海道　滝川市</v>
      </c>
      <c r="I6" s="61" t="str">
        <f t="shared" si="1"/>
        <v>法適用</v>
      </c>
      <c r="J6" s="61" t="str">
        <f t="shared" si="1"/>
        <v>下水道事業</v>
      </c>
      <c r="K6" s="61" t="str">
        <f t="shared" si="1"/>
        <v>公共下水道</v>
      </c>
      <c r="L6" s="61" t="str">
        <f t="shared" si="1"/>
        <v>Bd1</v>
      </c>
      <c r="M6" s="61" t="str">
        <f t="shared" si="1"/>
        <v>非設置</v>
      </c>
      <c r="N6" s="69" t="str">
        <f t="shared" si="1"/>
        <v>-</v>
      </c>
      <c r="O6" s="69">
        <f t="shared" si="1"/>
        <v>72.02</v>
      </c>
      <c r="P6" s="69">
        <f t="shared" si="1"/>
        <v>94.96</v>
      </c>
      <c r="Q6" s="69">
        <f t="shared" si="1"/>
        <v>78.86</v>
      </c>
      <c r="R6" s="69">
        <f t="shared" si="1"/>
        <v>4134</v>
      </c>
      <c r="S6" s="69">
        <f t="shared" si="1"/>
        <v>37309</v>
      </c>
      <c r="T6" s="69">
        <f t="shared" si="1"/>
        <v>115.9</v>
      </c>
      <c r="U6" s="69">
        <f t="shared" si="1"/>
        <v>321.91000000000003</v>
      </c>
      <c r="V6" s="69">
        <f t="shared" si="1"/>
        <v>34954</v>
      </c>
      <c r="W6" s="69">
        <f t="shared" si="1"/>
        <v>14.07</v>
      </c>
      <c r="X6" s="69">
        <f t="shared" si="1"/>
        <v>2484.29</v>
      </c>
      <c r="Y6" s="77">
        <f t="shared" ref="Y6:AH6" si="2">IF(Y7="",NA(),Y7)</f>
        <v>104.46</v>
      </c>
      <c r="Z6" s="77">
        <f t="shared" si="2"/>
        <v>106.86</v>
      </c>
      <c r="AA6" s="77">
        <f t="shared" si="2"/>
        <v>108.05</v>
      </c>
      <c r="AB6" s="77">
        <f t="shared" si="2"/>
        <v>104.57</v>
      </c>
      <c r="AC6" s="77">
        <f t="shared" si="2"/>
        <v>103.22</v>
      </c>
      <c r="AD6" s="77">
        <f t="shared" si="2"/>
        <v>106.99</v>
      </c>
      <c r="AE6" s="77">
        <f t="shared" si="2"/>
        <v>107.85</v>
      </c>
      <c r="AF6" s="77">
        <f t="shared" si="2"/>
        <v>108.04</v>
      </c>
      <c r="AG6" s="77">
        <f t="shared" si="2"/>
        <v>107.49</v>
      </c>
      <c r="AH6" s="77">
        <f t="shared" si="2"/>
        <v>107.64</v>
      </c>
      <c r="AI6" s="69" t="str">
        <f>IF(AI7="","",IF(AI7="-","【-】","【"&amp;SUBSTITUTE(TEXT(AI7,"#,##0.00"),"-","△")&amp;"】"))</f>
        <v>【105.91】</v>
      </c>
      <c r="AJ6" s="69">
        <f t="shared" ref="AJ6:AS6" si="3">IF(AJ7="",NA(),AJ7)</f>
        <v>0</v>
      </c>
      <c r="AK6" s="69">
        <f t="shared" si="3"/>
        <v>0</v>
      </c>
      <c r="AL6" s="69">
        <f t="shared" si="3"/>
        <v>0</v>
      </c>
      <c r="AM6" s="69">
        <f t="shared" si="3"/>
        <v>0</v>
      </c>
      <c r="AN6" s="69">
        <f t="shared" si="3"/>
        <v>0</v>
      </c>
      <c r="AO6" s="77">
        <f t="shared" si="3"/>
        <v>7.42</v>
      </c>
      <c r="AP6" s="77">
        <f t="shared" si="3"/>
        <v>4.72</v>
      </c>
      <c r="AQ6" s="77">
        <f t="shared" si="3"/>
        <v>4.49</v>
      </c>
      <c r="AR6" s="77">
        <f t="shared" si="3"/>
        <v>5.41</v>
      </c>
      <c r="AS6" s="77">
        <f t="shared" si="3"/>
        <v>5.61</v>
      </c>
      <c r="AT6" s="69" t="str">
        <f>IF(AT7="","",IF(AT7="-","【-】","【"&amp;SUBSTITUTE(TEXT(AT7,"#,##0.00"),"-","△")&amp;"】"))</f>
        <v>【3.03】</v>
      </c>
      <c r="AU6" s="77">
        <f t="shared" ref="AU6:BD6" si="4">IF(AU7="",NA(),AU7)</f>
        <v>84.03</v>
      </c>
      <c r="AV6" s="77">
        <f t="shared" si="4"/>
        <v>118.8</v>
      </c>
      <c r="AW6" s="77">
        <f t="shared" si="4"/>
        <v>144.93</v>
      </c>
      <c r="AX6" s="77">
        <f t="shared" si="4"/>
        <v>170.99</v>
      </c>
      <c r="AY6" s="77">
        <f t="shared" si="4"/>
        <v>182.99</v>
      </c>
      <c r="AZ6" s="77">
        <f t="shared" si="4"/>
        <v>68.180000000000007</v>
      </c>
      <c r="BA6" s="77">
        <f t="shared" si="4"/>
        <v>67.930000000000007</v>
      </c>
      <c r="BB6" s="77">
        <f t="shared" si="4"/>
        <v>68.53</v>
      </c>
      <c r="BC6" s="77">
        <f t="shared" si="4"/>
        <v>69.180000000000007</v>
      </c>
      <c r="BD6" s="77">
        <f t="shared" si="4"/>
        <v>76.319999999999993</v>
      </c>
      <c r="BE6" s="69" t="str">
        <f>IF(BE7="","",IF(BE7="-","【-】","【"&amp;SUBSTITUTE(TEXT(BE7,"#,##0.00"),"-","△")&amp;"】"))</f>
        <v>【78.43】</v>
      </c>
      <c r="BF6" s="77">
        <f t="shared" ref="BF6:BO6" si="5">IF(BF7="",NA(),BF7)</f>
        <v>618.05999999999995</v>
      </c>
      <c r="BG6" s="77">
        <f t="shared" si="5"/>
        <v>613.39</v>
      </c>
      <c r="BH6" s="77">
        <f t="shared" si="5"/>
        <v>606.14</v>
      </c>
      <c r="BI6" s="77">
        <f t="shared" si="5"/>
        <v>586.41</v>
      </c>
      <c r="BJ6" s="77">
        <f t="shared" si="5"/>
        <v>540.76</v>
      </c>
      <c r="BK6" s="77">
        <f t="shared" si="5"/>
        <v>847.44</v>
      </c>
      <c r="BL6" s="77">
        <f t="shared" si="5"/>
        <v>857.88</v>
      </c>
      <c r="BM6" s="77">
        <f t="shared" si="5"/>
        <v>825.1</v>
      </c>
      <c r="BN6" s="77">
        <f t="shared" si="5"/>
        <v>789.87</v>
      </c>
      <c r="BO6" s="77">
        <f t="shared" si="5"/>
        <v>749.43</v>
      </c>
      <c r="BP6" s="69" t="str">
        <f>IF(BP7="","",IF(BP7="-","【-】","【"&amp;SUBSTITUTE(TEXT(BP7,"#,##0.00"),"-","△")&amp;"】"))</f>
        <v>【630.82】</v>
      </c>
      <c r="BQ6" s="77">
        <f t="shared" ref="BQ6:BZ6" si="6">IF(BQ7="",NA(),BQ7)</f>
        <v>137.07</v>
      </c>
      <c r="BR6" s="77">
        <f t="shared" si="6"/>
        <v>144.57</v>
      </c>
      <c r="BS6" s="77">
        <f t="shared" si="6"/>
        <v>144.82</v>
      </c>
      <c r="BT6" s="77">
        <f t="shared" si="6"/>
        <v>116.71</v>
      </c>
      <c r="BU6" s="77">
        <f t="shared" si="6"/>
        <v>112.16</v>
      </c>
      <c r="BV6" s="77">
        <f t="shared" si="6"/>
        <v>94.69</v>
      </c>
      <c r="BW6" s="77">
        <f t="shared" si="6"/>
        <v>94.97</v>
      </c>
      <c r="BX6" s="77">
        <f t="shared" si="6"/>
        <v>97.07</v>
      </c>
      <c r="BY6" s="77">
        <f t="shared" si="6"/>
        <v>98.06</v>
      </c>
      <c r="BZ6" s="77">
        <f t="shared" si="6"/>
        <v>98.46</v>
      </c>
      <c r="CA6" s="69" t="str">
        <f>IF(CA7="","",IF(CA7="-","【-】","【"&amp;SUBSTITUTE(TEXT(CA7,"#,##0.00"),"-","△")&amp;"】"))</f>
        <v>【97.81】</v>
      </c>
      <c r="CB6" s="77">
        <f t="shared" ref="CB6:CK6" si="7">IF(CB7="",NA(),CB7)</f>
        <v>153.80000000000001</v>
      </c>
      <c r="CC6" s="77">
        <f t="shared" si="7"/>
        <v>144.53</v>
      </c>
      <c r="CD6" s="77">
        <f t="shared" si="7"/>
        <v>144.44999999999999</v>
      </c>
      <c r="CE6" s="77">
        <f t="shared" si="7"/>
        <v>179.97</v>
      </c>
      <c r="CF6" s="77">
        <f t="shared" si="7"/>
        <v>188.14</v>
      </c>
      <c r="CG6" s="77">
        <f t="shared" si="7"/>
        <v>159.78</v>
      </c>
      <c r="CH6" s="77">
        <f t="shared" si="7"/>
        <v>159.49</v>
      </c>
      <c r="CI6" s="77">
        <f t="shared" si="7"/>
        <v>157.81</v>
      </c>
      <c r="CJ6" s="77">
        <f t="shared" si="7"/>
        <v>157.37</v>
      </c>
      <c r="CK6" s="77">
        <f t="shared" si="7"/>
        <v>157.44999999999999</v>
      </c>
      <c r="CL6" s="69" t="str">
        <f>IF(CL7="","",IF(CL7="-","【-】","【"&amp;SUBSTITUTE(TEXT(CL7,"#,##0.00"),"-","△")&amp;"】"))</f>
        <v>【138.75】</v>
      </c>
      <c r="CM6" s="77" t="str">
        <f t="shared" ref="CM6:CV6" si="8">IF(CM7="",NA(),CM7)</f>
        <v>-</v>
      </c>
      <c r="CN6" s="77" t="str">
        <f t="shared" si="8"/>
        <v>-</v>
      </c>
      <c r="CO6" s="77" t="str">
        <f t="shared" si="8"/>
        <v>-</v>
      </c>
      <c r="CP6" s="77" t="str">
        <f t="shared" si="8"/>
        <v>-</v>
      </c>
      <c r="CQ6" s="77" t="str">
        <f t="shared" si="8"/>
        <v>-</v>
      </c>
      <c r="CR6" s="77">
        <f t="shared" si="8"/>
        <v>68.31</v>
      </c>
      <c r="CS6" s="77">
        <f t="shared" si="8"/>
        <v>65.28</v>
      </c>
      <c r="CT6" s="77">
        <f t="shared" si="8"/>
        <v>64.92</v>
      </c>
      <c r="CU6" s="77">
        <f t="shared" si="8"/>
        <v>64.14</v>
      </c>
      <c r="CV6" s="77">
        <f t="shared" si="8"/>
        <v>63.71</v>
      </c>
      <c r="CW6" s="69" t="str">
        <f>IF(CW7="","",IF(CW7="-","【-】","【"&amp;SUBSTITUTE(TEXT(CW7,"#,##0.00"),"-","△")&amp;"】"))</f>
        <v>【58.94】</v>
      </c>
      <c r="CX6" s="77">
        <f t="shared" ref="CX6:DG6" si="9">IF(CX7="",NA(),CX7)</f>
        <v>93.74</v>
      </c>
      <c r="CY6" s="77">
        <f t="shared" si="9"/>
        <v>93.8</v>
      </c>
      <c r="CZ6" s="77">
        <f t="shared" si="9"/>
        <v>93.86</v>
      </c>
      <c r="DA6" s="77">
        <f t="shared" si="9"/>
        <v>93.92</v>
      </c>
      <c r="DB6" s="77">
        <f t="shared" si="9"/>
        <v>93.98</v>
      </c>
      <c r="DC6" s="77">
        <f t="shared" si="9"/>
        <v>92.62</v>
      </c>
      <c r="DD6" s="77">
        <f t="shared" si="9"/>
        <v>92.72</v>
      </c>
      <c r="DE6" s="77">
        <f t="shared" si="9"/>
        <v>92.88</v>
      </c>
      <c r="DF6" s="77">
        <f t="shared" si="9"/>
        <v>92.9</v>
      </c>
      <c r="DG6" s="77">
        <f t="shared" si="9"/>
        <v>92.89</v>
      </c>
      <c r="DH6" s="69" t="str">
        <f>IF(DH7="","",IF(DH7="-","【-】","【"&amp;SUBSTITUTE(TEXT(DH7,"#,##0.00"),"-","△")&amp;"】"))</f>
        <v>【95.91】</v>
      </c>
      <c r="DI6" s="77">
        <f t="shared" ref="DI6:DR6" si="10">IF(DI7="",NA(),DI7)</f>
        <v>32.270000000000003</v>
      </c>
      <c r="DJ6" s="77">
        <f t="shared" si="10"/>
        <v>34.68</v>
      </c>
      <c r="DK6" s="77">
        <f t="shared" si="10"/>
        <v>36.93</v>
      </c>
      <c r="DL6" s="77">
        <f t="shared" si="10"/>
        <v>39.42</v>
      </c>
      <c r="DM6" s="77">
        <f t="shared" si="10"/>
        <v>42.09</v>
      </c>
      <c r="DN6" s="77">
        <f t="shared" si="10"/>
        <v>26.36</v>
      </c>
      <c r="DO6" s="77">
        <f t="shared" si="10"/>
        <v>23.79</v>
      </c>
      <c r="DP6" s="77">
        <f t="shared" si="10"/>
        <v>25.66</v>
      </c>
      <c r="DQ6" s="77">
        <f t="shared" si="10"/>
        <v>27.46</v>
      </c>
      <c r="DR6" s="77">
        <f t="shared" si="10"/>
        <v>29.93</v>
      </c>
      <c r="DS6" s="69" t="str">
        <f>IF(DS7="","",IF(DS7="-","【-】","【"&amp;SUBSTITUTE(TEXT(DS7,"#,##0.00"),"-","△")&amp;"】"))</f>
        <v>【41.09】</v>
      </c>
      <c r="DT6" s="77">
        <f t="shared" ref="DT6:EC6" si="11">IF(DT7="",NA(),DT7)</f>
        <v>0.6</v>
      </c>
      <c r="DU6" s="77">
        <f t="shared" si="11"/>
        <v>1.3</v>
      </c>
      <c r="DV6" s="77">
        <f t="shared" si="11"/>
        <v>2.21</v>
      </c>
      <c r="DW6" s="77">
        <f t="shared" si="11"/>
        <v>3.53</v>
      </c>
      <c r="DX6" s="77">
        <f t="shared" si="11"/>
        <v>5.18</v>
      </c>
      <c r="DY6" s="77">
        <f t="shared" si="11"/>
        <v>1.43</v>
      </c>
      <c r="DZ6" s="77">
        <f t="shared" si="11"/>
        <v>1.22</v>
      </c>
      <c r="EA6" s="77">
        <f t="shared" si="11"/>
        <v>1.61</v>
      </c>
      <c r="EB6" s="77">
        <f t="shared" si="11"/>
        <v>2.08</v>
      </c>
      <c r="EC6" s="77">
        <f t="shared" si="11"/>
        <v>2.74</v>
      </c>
      <c r="ED6" s="69" t="str">
        <f>IF(ED7="","",IF(ED7="-","【-】","【"&amp;SUBSTITUTE(TEXT(ED7,"#,##0.00"),"-","△")&amp;"】"))</f>
        <v>【8.68】</v>
      </c>
      <c r="EE6" s="77">
        <f t="shared" ref="EE6:EN6" si="12">IF(EE7="",NA(),EE7)</f>
        <v>0.11</v>
      </c>
      <c r="EF6" s="77">
        <f t="shared" si="12"/>
        <v>9.e-002</v>
      </c>
      <c r="EG6" s="77">
        <f t="shared" si="12"/>
        <v>5.e-002</v>
      </c>
      <c r="EH6" s="77">
        <f t="shared" si="12"/>
        <v>4.e-002</v>
      </c>
      <c r="EI6" s="77">
        <f t="shared" si="12"/>
        <v>2.e-002</v>
      </c>
      <c r="EJ6" s="77">
        <f t="shared" si="12"/>
        <v>9.e-002</v>
      </c>
      <c r="EK6" s="77">
        <f t="shared" si="12"/>
        <v>9.e-002</v>
      </c>
      <c r="EL6" s="77">
        <f t="shared" si="12"/>
        <v>0.17</v>
      </c>
      <c r="EM6" s="77">
        <f t="shared" si="12"/>
        <v>0.13</v>
      </c>
      <c r="EN6" s="77">
        <f t="shared" si="12"/>
        <v>6.e-002</v>
      </c>
      <c r="EO6" s="69" t="str">
        <f>IF(EO7="","",IF(EO7="-","【-】","【"&amp;SUBSTITUTE(TEXT(EO7,"#,##0.00"),"-","△")&amp;"】"))</f>
        <v>【0.22】</v>
      </c>
    </row>
    <row r="7" spans="1:148" s="55" customFormat="1">
      <c r="A7" s="56"/>
      <c r="B7" s="62">
        <v>2023</v>
      </c>
      <c r="C7" s="62">
        <v>12254</v>
      </c>
      <c r="D7" s="62">
        <v>46</v>
      </c>
      <c r="E7" s="62">
        <v>17</v>
      </c>
      <c r="F7" s="62">
        <v>1</v>
      </c>
      <c r="G7" s="62">
        <v>0</v>
      </c>
      <c r="H7" s="62" t="s">
        <v>36</v>
      </c>
      <c r="I7" s="62" t="s">
        <v>98</v>
      </c>
      <c r="J7" s="62" t="s">
        <v>99</v>
      </c>
      <c r="K7" s="62" t="s">
        <v>100</v>
      </c>
      <c r="L7" s="62" t="s">
        <v>101</v>
      </c>
      <c r="M7" s="62" t="s">
        <v>102</v>
      </c>
      <c r="N7" s="70" t="s">
        <v>103</v>
      </c>
      <c r="O7" s="70">
        <v>72.02</v>
      </c>
      <c r="P7" s="70">
        <v>94.96</v>
      </c>
      <c r="Q7" s="70">
        <v>78.86</v>
      </c>
      <c r="R7" s="70">
        <v>4134</v>
      </c>
      <c r="S7" s="70">
        <v>37309</v>
      </c>
      <c r="T7" s="70">
        <v>115.9</v>
      </c>
      <c r="U7" s="70">
        <v>321.91000000000003</v>
      </c>
      <c r="V7" s="70">
        <v>34954</v>
      </c>
      <c r="W7" s="70">
        <v>14.07</v>
      </c>
      <c r="X7" s="70">
        <v>2484.29</v>
      </c>
      <c r="Y7" s="70">
        <v>104.46</v>
      </c>
      <c r="Z7" s="70">
        <v>106.86</v>
      </c>
      <c r="AA7" s="70">
        <v>108.05</v>
      </c>
      <c r="AB7" s="70">
        <v>104.57</v>
      </c>
      <c r="AC7" s="70">
        <v>103.22</v>
      </c>
      <c r="AD7" s="70">
        <v>106.99</v>
      </c>
      <c r="AE7" s="70">
        <v>107.85</v>
      </c>
      <c r="AF7" s="70">
        <v>108.04</v>
      </c>
      <c r="AG7" s="70">
        <v>107.49</v>
      </c>
      <c r="AH7" s="70">
        <v>107.64</v>
      </c>
      <c r="AI7" s="70">
        <v>105.91</v>
      </c>
      <c r="AJ7" s="70">
        <v>0</v>
      </c>
      <c r="AK7" s="70">
        <v>0</v>
      </c>
      <c r="AL7" s="70">
        <v>0</v>
      </c>
      <c r="AM7" s="70">
        <v>0</v>
      </c>
      <c r="AN7" s="70">
        <v>0</v>
      </c>
      <c r="AO7" s="70">
        <v>7.42</v>
      </c>
      <c r="AP7" s="70">
        <v>4.72</v>
      </c>
      <c r="AQ7" s="70">
        <v>4.49</v>
      </c>
      <c r="AR7" s="70">
        <v>5.41</v>
      </c>
      <c r="AS7" s="70">
        <v>5.61</v>
      </c>
      <c r="AT7" s="70">
        <v>3.03</v>
      </c>
      <c r="AU7" s="70">
        <v>84.03</v>
      </c>
      <c r="AV7" s="70">
        <v>118.8</v>
      </c>
      <c r="AW7" s="70">
        <v>144.93</v>
      </c>
      <c r="AX7" s="70">
        <v>170.99</v>
      </c>
      <c r="AY7" s="70">
        <v>182.99</v>
      </c>
      <c r="AZ7" s="70">
        <v>68.180000000000007</v>
      </c>
      <c r="BA7" s="70">
        <v>67.930000000000007</v>
      </c>
      <c r="BB7" s="70">
        <v>68.53</v>
      </c>
      <c r="BC7" s="70">
        <v>69.180000000000007</v>
      </c>
      <c r="BD7" s="70">
        <v>76.319999999999993</v>
      </c>
      <c r="BE7" s="70">
        <v>78.430000000000007</v>
      </c>
      <c r="BF7" s="70">
        <v>618.05999999999995</v>
      </c>
      <c r="BG7" s="70">
        <v>613.39</v>
      </c>
      <c r="BH7" s="70">
        <v>606.14</v>
      </c>
      <c r="BI7" s="70">
        <v>586.41</v>
      </c>
      <c r="BJ7" s="70">
        <v>540.76</v>
      </c>
      <c r="BK7" s="70">
        <v>847.44</v>
      </c>
      <c r="BL7" s="70">
        <v>857.88</v>
      </c>
      <c r="BM7" s="70">
        <v>825.1</v>
      </c>
      <c r="BN7" s="70">
        <v>789.87</v>
      </c>
      <c r="BO7" s="70">
        <v>749.43</v>
      </c>
      <c r="BP7" s="70">
        <v>630.82000000000005</v>
      </c>
      <c r="BQ7" s="70">
        <v>137.07</v>
      </c>
      <c r="BR7" s="70">
        <v>144.57</v>
      </c>
      <c r="BS7" s="70">
        <v>144.82</v>
      </c>
      <c r="BT7" s="70">
        <v>116.71</v>
      </c>
      <c r="BU7" s="70">
        <v>112.16</v>
      </c>
      <c r="BV7" s="70">
        <v>94.69</v>
      </c>
      <c r="BW7" s="70">
        <v>94.97</v>
      </c>
      <c r="BX7" s="70">
        <v>97.07</v>
      </c>
      <c r="BY7" s="70">
        <v>98.06</v>
      </c>
      <c r="BZ7" s="70">
        <v>98.46</v>
      </c>
      <c r="CA7" s="70">
        <v>97.81</v>
      </c>
      <c r="CB7" s="70">
        <v>153.80000000000001</v>
      </c>
      <c r="CC7" s="70">
        <v>144.53</v>
      </c>
      <c r="CD7" s="70">
        <v>144.44999999999999</v>
      </c>
      <c r="CE7" s="70">
        <v>179.97</v>
      </c>
      <c r="CF7" s="70">
        <v>188.14</v>
      </c>
      <c r="CG7" s="70">
        <v>159.78</v>
      </c>
      <c r="CH7" s="70">
        <v>159.49</v>
      </c>
      <c r="CI7" s="70">
        <v>157.81</v>
      </c>
      <c r="CJ7" s="70">
        <v>157.37</v>
      </c>
      <c r="CK7" s="70">
        <v>157.44999999999999</v>
      </c>
      <c r="CL7" s="70">
        <v>138.75</v>
      </c>
      <c r="CM7" s="70" t="s">
        <v>103</v>
      </c>
      <c r="CN7" s="70" t="s">
        <v>103</v>
      </c>
      <c r="CO7" s="70" t="s">
        <v>103</v>
      </c>
      <c r="CP7" s="70" t="s">
        <v>103</v>
      </c>
      <c r="CQ7" s="70" t="s">
        <v>103</v>
      </c>
      <c r="CR7" s="70">
        <v>68.31</v>
      </c>
      <c r="CS7" s="70">
        <v>65.28</v>
      </c>
      <c r="CT7" s="70">
        <v>64.92</v>
      </c>
      <c r="CU7" s="70">
        <v>64.14</v>
      </c>
      <c r="CV7" s="70">
        <v>63.71</v>
      </c>
      <c r="CW7" s="70">
        <v>58.94</v>
      </c>
      <c r="CX7" s="70">
        <v>93.74</v>
      </c>
      <c r="CY7" s="70">
        <v>93.8</v>
      </c>
      <c r="CZ7" s="70">
        <v>93.86</v>
      </c>
      <c r="DA7" s="70">
        <v>93.92</v>
      </c>
      <c r="DB7" s="70">
        <v>93.98</v>
      </c>
      <c r="DC7" s="70">
        <v>92.62</v>
      </c>
      <c r="DD7" s="70">
        <v>92.72</v>
      </c>
      <c r="DE7" s="70">
        <v>92.88</v>
      </c>
      <c r="DF7" s="70">
        <v>92.9</v>
      </c>
      <c r="DG7" s="70">
        <v>92.89</v>
      </c>
      <c r="DH7" s="70">
        <v>95.91</v>
      </c>
      <c r="DI7" s="70">
        <v>32.270000000000003</v>
      </c>
      <c r="DJ7" s="70">
        <v>34.68</v>
      </c>
      <c r="DK7" s="70">
        <v>36.93</v>
      </c>
      <c r="DL7" s="70">
        <v>39.42</v>
      </c>
      <c r="DM7" s="70">
        <v>42.09</v>
      </c>
      <c r="DN7" s="70">
        <v>26.36</v>
      </c>
      <c r="DO7" s="70">
        <v>23.79</v>
      </c>
      <c r="DP7" s="70">
        <v>25.66</v>
      </c>
      <c r="DQ7" s="70">
        <v>27.46</v>
      </c>
      <c r="DR7" s="70">
        <v>29.93</v>
      </c>
      <c r="DS7" s="70">
        <v>41.09</v>
      </c>
      <c r="DT7" s="70">
        <v>0.6</v>
      </c>
      <c r="DU7" s="70">
        <v>1.3</v>
      </c>
      <c r="DV7" s="70">
        <v>2.21</v>
      </c>
      <c r="DW7" s="70">
        <v>3.53</v>
      </c>
      <c r="DX7" s="70">
        <v>5.18</v>
      </c>
      <c r="DY7" s="70">
        <v>1.43</v>
      </c>
      <c r="DZ7" s="70">
        <v>1.22</v>
      </c>
      <c r="EA7" s="70">
        <v>1.61</v>
      </c>
      <c r="EB7" s="70">
        <v>2.08</v>
      </c>
      <c r="EC7" s="70">
        <v>2.74</v>
      </c>
      <c r="ED7" s="70">
        <v>8.68</v>
      </c>
      <c r="EE7" s="70">
        <v>0.11</v>
      </c>
      <c r="EF7" s="70">
        <v>9.e-002</v>
      </c>
      <c r="EG7" s="70">
        <v>5.e-002</v>
      </c>
      <c r="EH7" s="70">
        <v>4.e-002</v>
      </c>
      <c r="EI7" s="70">
        <v>2.e-002</v>
      </c>
      <c r="EJ7" s="70">
        <v>9.e-002</v>
      </c>
      <c r="EK7" s="70">
        <v>9.e-002</v>
      </c>
      <c r="EL7" s="70">
        <v>0.17</v>
      </c>
      <c r="EM7" s="70">
        <v>0.13</v>
      </c>
      <c r="EN7" s="70">
        <v>6.e-002</v>
      </c>
      <c r="EO7" s="70">
        <v>0.22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109</v>
      </c>
    </row>
    <row r="12" spans="1:148">
      <c r="B12">
        <v>1</v>
      </c>
      <c r="C12">
        <v>1</v>
      </c>
      <c r="D12">
        <v>2</v>
      </c>
      <c r="E12">
        <v>3</v>
      </c>
      <c r="F12">
        <v>4</v>
      </c>
      <c r="G12" t="s">
        <v>110</v>
      </c>
    </row>
    <row r="13" spans="1:148">
      <c r="B13" t="s">
        <v>111</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dc:title>
  <dc:creator>-</dc:creator>
  <cp:lastModifiedBy>-</cp:lastModifiedBy>
  <dcterms:created xsi:type="dcterms:W3CDTF">2025-01-24T06:57:13Z</dcterms:created>
  <dcterms:modified xsi:type="dcterms:W3CDTF">2025-01-24T06:57:13Z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2025-01-30T06:39:19Z</vt:filetime>
  </property>
</Properties>
</file>